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cuments\1. DSA Africa all\DSA Classes\1. DSA CLASS DATA ANALYSIS\4b for Excel Capstone project\"/>
    </mc:Choice>
  </mc:AlternateContent>
  <xr:revisionPtr revIDLastSave="0" documentId="8_{8357BC8D-78E5-4CE6-8CA8-C1F2F4F1FA8F}" xr6:coauthVersionLast="47" xr6:coauthVersionMax="47" xr10:uidLastSave="{00000000-0000-0000-0000-000000000000}"/>
  <bookViews>
    <workbookView xWindow="-108" yWindow="-108" windowWidth="23256" windowHeight="12576" xr2:uid="{04E2F42B-B0E7-C14E-A690-B41CAFCE17AF}"/>
  </bookViews>
  <sheets>
    <sheet name="amazon" sheetId="1" r:id="rId1"/>
    <sheet name="Pivot_tables" sheetId="2" r:id="rId2"/>
    <sheet name="Visualizations" sheetId="3" r:id="rId3"/>
  </sheets>
  <externalReferences>
    <externalReference r:id="rId4"/>
  </externalReferences>
  <definedNames>
    <definedName name="_xlnm._FilterDatabase" localSheetId="0" hidden="1">amazon!$A$1:$J$1463</definedName>
    <definedName name="Slicer_Category">#N/A</definedName>
    <definedName name="Slicer_Discount_Percentage">#N/A</definedName>
    <definedName name="Slicer_Product_Name">#N/A</definedName>
    <definedName name="Slicer_Product_Type">#N/A</definedName>
  </definedNames>
  <calcPr calcId="191029"/>
  <pivotCaches>
    <pivotCache cacheId="4" r:id="rId5"/>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2" i="1"/>
  <c r="U25" i="2"/>
  <c r="U7" i="2"/>
  <c r="U4" i="2"/>
  <c r="U28"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<sst xmlns="http://schemas.openxmlformats.org/spreadsheetml/2006/main" count="7898" uniqueCount="3150">
  <si>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</si>
  <si>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</si>
  <si>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</si>
  <si>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</si>
  <si>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</si>
  <si>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</si>
  <si>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</si>
  <si>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</si>
  <si>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</si>
  <si>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</si>
  <si>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</si>
  <si>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</si>
  <si>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</si>
  <si>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</si>
  <si>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</si>
  <si>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</si>
  <si>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</si>
  <si>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</si>
  <si>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</si>
  <si>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</si>
  <si>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</si>
  <si>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</si>
  <si>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</si>
  <si>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</si>
  <si>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</si>
  <si>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</si>
  <si>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</si>
  <si>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</si>
  <si>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</si>
  <si>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</si>
  <si>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</si>
  <si>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</si>
  <si>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</si>
  <si>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</si>
  <si>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</si>
  <si>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</si>
  <si>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</si>
  <si>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</si>
  <si>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</si>
  <si>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</si>
  <si>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</si>
  <si>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</si>
  <si>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</si>
  <si>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</si>
  <si>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</si>
  <si>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</si>
  <si>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</si>
  <si>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</si>
  <si>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</si>
  <si>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</si>
  <si>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</si>
  <si>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</si>
  <si>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</si>
  <si>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</si>
  <si>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</si>
  <si>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</si>
  <si>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</si>
  <si>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</si>
  <si>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</si>
  <si>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</si>
  <si>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</si>
  <si>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</si>
  <si>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</si>
  <si>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</si>
  <si>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</si>
  <si>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</si>
  <si>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</si>
  <si>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</si>
  <si>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</si>
  <si>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</si>
  <si>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</si>
  <si>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</si>
  <si>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</si>
  <si>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</si>
  <si>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</si>
  <si>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</si>
  <si>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</si>
  <si>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</si>
  <si>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</si>
  <si>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</si>
  <si>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</si>
  <si>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</si>
  <si>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</si>
  <si>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</si>
  <si>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</si>
  <si>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</si>
  <si>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</si>
  <si>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</si>
  <si>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</si>
  <si>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</si>
  <si>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</si>
  <si>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</si>
  <si>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</si>
  <si>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</si>
  <si>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</si>
  <si>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</si>
  <si>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</si>
  <si>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</si>
  <si>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</si>
  <si>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</si>
  <si>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</si>
  <si>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</si>
  <si>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</si>
  <si>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</si>
  <si>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</si>
  <si>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</si>
  <si>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</si>
  <si>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</si>
  <si>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</si>
  <si>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</si>
  <si>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</si>
  <si>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</si>
  <si>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</si>
  <si>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</si>
  <si>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</si>
  <si>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</si>
  <si>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</si>
  <si>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</si>
  <si>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</si>
  <si>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</si>
  <si>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</si>
  <si>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</si>
  <si>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</si>
  <si>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</si>
  <si>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</si>
  <si>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</si>
  <si>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</si>
  <si>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</si>
  <si>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</si>
  <si>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</si>
  <si>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</si>
  <si>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</si>
  <si>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</si>
  <si>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</si>
  <si>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</si>
  <si>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</si>
  <si>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</si>
  <si>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</si>
  <si>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</si>
  <si>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</si>
  <si>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</si>
  <si>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</si>
  <si>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</si>
  <si>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</si>
  <si>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</si>
  <si>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</si>
  <si>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</si>
  <si>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</si>
  <si>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</si>
  <si>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</si>
  <si>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</si>
  <si>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</si>
  <si>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</si>
  <si>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</si>
  <si>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</si>
  <si>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</si>
  <si>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</si>
  <si>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</si>
  <si>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</si>
  <si>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</si>
  <si>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</si>
  <si>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</si>
  <si>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</si>
  <si>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</si>
  <si>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</si>
  <si>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</si>
  <si>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</si>
  <si>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</si>
  <si>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</si>
  <si>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</si>
  <si>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</si>
  <si>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</si>
  <si>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</si>
  <si>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</si>
  <si>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</si>
  <si>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</si>
  <si>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</si>
  <si>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</si>
  <si>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</si>
  <si>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</si>
  <si>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</si>
  <si>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</si>
  <si>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</si>
  <si>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</si>
  <si>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</si>
  <si>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</si>
  <si>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</si>
  <si>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</si>
  <si>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</si>
  <si>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</si>
  <si>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</si>
  <si>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</si>
  <si>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</si>
  <si>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</si>
  <si>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</si>
  <si>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</si>
  <si>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</si>
  <si>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</si>
  <si>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</si>
  <si>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</si>
  <si>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</si>
  <si>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</si>
  <si>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</si>
  <si>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</si>
  <si>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</si>
  <si>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</si>
  <si>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</si>
  <si>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</si>
  <si>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</si>
  <si>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</si>
  <si>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</si>
  <si>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</si>
  <si>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</si>
  <si>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</si>
  <si>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</si>
  <si>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</si>
  <si>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</si>
  <si>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</si>
  <si>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</si>
  <si>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</si>
  <si>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</si>
  <si>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</si>
  <si>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</si>
  <si>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</si>
  <si>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</si>
  <si>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</si>
  <si>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</si>
  <si>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</si>
  <si>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</si>
  <si>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</si>
  <si>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</si>
  <si>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</si>
  <si>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</si>
  <si>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</si>
  <si>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</si>
  <si>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</si>
  <si>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</si>
  <si>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</si>
  <si>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</si>
  <si>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</si>
  <si>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</si>
  <si>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</si>
  <si>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</si>
  <si>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</si>
  <si>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</si>
  <si>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</si>
  <si>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</si>
  <si>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</si>
  <si>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</si>
  <si>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</si>
  <si>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</si>
  <si>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</si>
  <si>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</si>
  <si>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</si>
  <si>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</si>
  <si>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</si>
  <si>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</si>
  <si>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</si>
  <si>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</si>
  <si>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</si>
  <si>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</si>
  <si>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</si>
  <si>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</si>
  <si>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</si>
  <si>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</si>
  <si>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</si>
  <si>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</si>
  <si>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</si>
  <si>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</si>
  <si>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</si>
  <si>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</si>
  <si>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</si>
  <si>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</si>
  <si>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</si>
  <si>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</si>
  <si>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</si>
  <si>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</si>
  <si>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</si>
  <si>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</si>
  <si>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</si>
  <si>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</si>
  <si>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</si>
  <si>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</si>
  <si>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</si>
  <si>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</si>
  <si>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</si>
  <si>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</si>
  <si>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</si>
  <si>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</si>
  <si>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</si>
  <si>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</si>
  <si>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</si>
  <si>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</si>
  <si>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</si>
  <si>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</si>
  <si>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</si>
  <si>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</si>
  <si>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</si>
  <si>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</si>
  <si>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</si>
  <si>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</si>
  <si>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</si>
  <si>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</si>
  <si>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</si>
  <si>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</si>
  <si>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</si>
  <si>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</si>
  <si>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</si>
  <si>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</si>
  <si>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</si>
  <si>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</si>
  <si>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</si>
  <si>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</si>
  <si>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</si>
  <si>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</si>
  <si>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</si>
  <si>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</si>
  <si>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</si>
  <si>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</si>
  <si>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</si>
  <si>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</si>
  <si>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</si>
  <si>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</si>
  <si>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</si>
  <si>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</si>
  <si>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</si>
  <si>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</si>
  <si>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</si>
  <si>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</si>
  <si>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</si>
  <si>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</si>
  <si>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</si>
  <si>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</si>
  <si>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</si>
  <si>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</si>
  <si>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</si>
  <si>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</si>
  <si>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</si>
  <si>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</si>
  <si>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</si>
  <si>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</si>
  <si>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</si>
  <si>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</si>
  <si>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</si>
  <si>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</si>
  <si>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</si>
  <si>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</si>
  <si>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</si>
  <si>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</si>
  <si>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</si>
  <si>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</si>
  <si>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</si>
  <si>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</si>
  <si>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</si>
  <si>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</si>
  <si>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</si>
  <si>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</si>
  <si>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</si>
  <si>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</si>
  <si>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</si>
  <si>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</si>
  <si>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</si>
  <si>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</si>
  <si>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</si>
  <si>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</si>
  <si>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</si>
  <si>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</si>
  <si>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</si>
  <si>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</si>
  <si>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</si>
  <si>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</si>
  <si>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</si>
  <si>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</si>
  <si>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</si>
  <si>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</si>
  <si>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</si>
  <si>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</si>
  <si>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</si>
  <si>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</si>
  <si>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</si>
  <si>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</si>
  <si>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</si>
  <si>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</si>
  <si>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</si>
  <si>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</si>
  <si>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</si>
  <si>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</si>
  <si>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</si>
  <si>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</si>
  <si>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</si>
  <si>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</si>
  <si>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</si>
  <si>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</si>
  <si>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</si>
  <si>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</si>
  <si>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</si>
  <si>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</si>
  <si>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</si>
  <si>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</si>
  <si>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</si>
  <si>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</si>
  <si>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</si>
  <si>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</si>
  <si>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</si>
  <si>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</si>
  <si>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</si>
  <si>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</si>
  <si>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</si>
  <si>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</si>
  <si>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</si>
  <si>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</si>
  <si>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</si>
  <si>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</si>
  <si>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</si>
  <si>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</si>
  <si>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</si>
  <si>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</si>
  <si>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</si>
  <si>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</si>
  <si>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</si>
  <si>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</si>
  <si>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</si>
  <si>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</si>
  <si>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</si>
  <si>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</si>
  <si>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</si>
  <si>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</si>
  <si>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</si>
  <si>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</si>
  <si>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</si>
  <si>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</si>
  <si>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</si>
  <si>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</si>
  <si>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</si>
  <si>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</si>
  <si>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</si>
  <si>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</si>
  <si>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</si>
  <si>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</si>
  <si>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</si>
  <si>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</si>
  <si>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</si>
  <si>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</si>
  <si>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</si>
  <si>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</si>
  <si>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</si>
  <si>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</si>
  <si>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</si>
  <si>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</si>
  <si>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</si>
  <si>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</si>
  <si>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</si>
  <si>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</si>
  <si>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</si>
  <si>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</si>
  <si>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</si>
  <si>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</si>
  <si>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</si>
  <si>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</si>
  <si>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</si>
  <si>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</si>
  <si>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</si>
  <si>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</si>
  <si>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</si>
  <si>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</si>
  <si>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</si>
  <si>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</si>
  <si>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</si>
  <si>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</si>
  <si>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</si>
  <si>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</si>
  <si>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</si>
  <si>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</si>
  <si>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</si>
  <si>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</si>
  <si>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</si>
  <si>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</si>
  <si>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</si>
  <si>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</si>
  <si>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</si>
  <si>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</si>
  <si>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</si>
  <si>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</si>
  <si>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</si>
  <si>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</si>
  <si>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</si>
  <si>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</si>
  <si>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</si>
  <si>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</si>
  <si>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</si>
  <si>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</si>
  <si>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</si>
  <si>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</si>
  <si>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</si>
  <si>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</si>
  <si>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</si>
  <si>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</si>
  <si>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</si>
  <si>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</si>
  <si>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</si>
  <si>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</si>
  <si>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</si>
  <si>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</si>
  <si>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</si>
  <si>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</si>
  <si>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</si>
  <si>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</si>
  <si>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</si>
  <si>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</si>
  <si>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</si>
  <si>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</si>
  <si>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</si>
  <si>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</si>
  <si>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</si>
  <si>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</si>
  <si>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</si>
  <si>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</si>
  <si>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</si>
  <si>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</si>
  <si>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</si>
  <si>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</si>
  <si>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</si>
  <si>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</si>
  <si>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</si>
  <si>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</si>
  <si>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</si>
  <si>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</si>
  <si>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</si>
  <si>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</si>
  <si>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</si>
  <si>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</si>
  <si>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</si>
  <si>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</si>
  <si>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</si>
  <si>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</si>
  <si>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</si>
  <si>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</si>
  <si>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</si>
  <si>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</si>
  <si>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</si>
  <si>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</si>
  <si>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</si>
  <si>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</si>
  <si>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</si>
  <si>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</si>
  <si>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</si>
  <si>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</si>
  <si>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</si>
  <si>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</si>
  <si>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</si>
  <si>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</si>
  <si>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</si>
  <si>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</si>
  <si>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</si>
  <si>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</si>
  <si>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</si>
  <si>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</si>
  <si>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</si>
  <si>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</si>
  <si>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</si>
  <si>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</si>
  <si>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</si>
  <si>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</si>
  <si>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</si>
  <si>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</si>
  <si>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</si>
  <si>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</si>
  <si>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</si>
  <si>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</si>
  <si>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</si>
  <si>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</si>
  <si>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</si>
  <si>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</si>
  <si>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</si>
  <si>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</si>
  <si>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</si>
  <si>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</si>
  <si>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</si>
  <si>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</si>
  <si>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</si>
  <si>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</si>
  <si>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</si>
  <si>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</si>
  <si>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</si>
  <si>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</si>
  <si>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</si>
  <si>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</si>
  <si>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</si>
  <si>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</si>
  <si>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</si>
  <si>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</si>
  <si>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</si>
  <si>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</si>
  <si>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</si>
  <si>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</si>
  <si>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</si>
  <si>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</si>
  <si>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</si>
  <si>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</si>
  <si>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</si>
  <si>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</si>
  <si>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</si>
  <si>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</si>
  <si>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</si>
  <si>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</si>
  <si>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</si>
  <si>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</si>
  <si>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</si>
  <si>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</si>
  <si>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</si>
  <si>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</si>
  <si>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</si>
  <si>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</si>
  <si>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</si>
  <si>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</si>
  <si>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</si>
  <si>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</si>
  <si>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</si>
  <si>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</si>
  <si>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</si>
  <si>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</si>
  <si>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</si>
  <si>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</si>
  <si>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</si>
  <si>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</si>
  <si>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</si>
  <si>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</si>
  <si>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</si>
  <si>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</si>
  <si>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</si>
  <si>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</si>
  <si>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</si>
  <si>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</si>
  <si>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</si>
  <si>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</si>
  <si>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</si>
  <si>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</si>
  <si>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</si>
  <si>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</si>
  <si>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</si>
  <si>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</si>
  <si>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</si>
  <si>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</si>
  <si>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</si>
  <si>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</si>
  <si>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</si>
  <si>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</si>
  <si>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</si>
  <si>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</si>
  <si>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</si>
  <si>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</si>
  <si>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</si>
  <si>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</si>
  <si>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</si>
  <si>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</si>
  <si>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</si>
  <si>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</si>
  <si>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</si>
  <si>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</si>
  <si>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</si>
  <si>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</si>
  <si>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</si>
  <si>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</si>
  <si>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</si>
  <si>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</si>
  <si>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</si>
  <si>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</si>
  <si>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</si>
  <si>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</si>
  <si>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</si>
  <si>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</si>
  <si>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</si>
  <si>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</si>
  <si>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</si>
  <si>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</si>
  <si>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</si>
  <si>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</si>
  <si>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</si>
  <si>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</si>
  <si>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</si>
  <si>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</si>
  <si>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</si>
  <si>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</si>
  <si>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</si>
  <si>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</si>
  <si>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</si>
  <si>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</si>
  <si>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</si>
  <si>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</si>
  <si>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</si>
  <si>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</si>
  <si>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</si>
  <si>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</si>
  <si>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</si>
  <si>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</si>
  <si>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</si>
  <si>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</si>
  <si>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</si>
  <si>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</si>
  <si>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</si>
  <si>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</si>
  <si>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</si>
  <si>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</si>
  <si>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</si>
  <si>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</si>
  <si>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</si>
  <si>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</si>
  <si>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</si>
  <si>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</si>
  <si>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</si>
  <si>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</si>
  <si>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</si>
  <si>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</si>
  <si>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</si>
  <si>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</si>
  <si>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</si>
  <si>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</si>
  <si>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</si>
  <si>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</si>
  <si>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</si>
  <si>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</si>
  <si>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</si>
  <si>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</si>
  <si>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</si>
  <si>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</si>
  <si>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</si>
  <si>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</si>
  <si>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</si>
  <si>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</si>
  <si>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</si>
  <si>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</si>
  <si>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</si>
  <si>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</si>
  <si>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</si>
  <si>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</si>
  <si>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</si>
  <si>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</si>
  <si>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</si>
  <si>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</si>
  <si>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</si>
  <si>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</si>
  <si>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</si>
  <si>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</si>
  <si>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</si>
  <si>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</si>
  <si>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</si>
  <si>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</si>
  <si>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</si>
  <si>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</si>
  <si>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</si>
  <si>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</si>
  <si>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</si>
  <si>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</si>
  <si>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</si>
  <si>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</si>
  <si>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</si>
  <si>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</si>
  <si>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</si>
  <si>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</si>
  <si>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</si>
  <si>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</si>
  <si>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</si>
  <si>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</si>
  <si>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</si>
  <si>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</si>
  <si>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</si>
  <si>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</si>
  <si>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</si>
  <si>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</si>
  <si>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</si>
  <si>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</si>
  <si>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</si>
  <si>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</si>
  <si>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</si>
  <si>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</si>
  <si>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</si>
  <si>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</si>
  <si>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</si>
  <si>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</si>
  <si>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</si>
  <si>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</si>
  <si>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</si>
  <si>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</si>
  <si>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</si>
  <si>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</si>
  <si>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</si>
  <si>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</si>
  <si>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</si>
  <si>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</si>
  <si>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</si>
  <si>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</si>
  <si>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</si>
  <si>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</si>
  <si>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</si>
  <si>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</si>
  <si>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</si>
  <si>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</si>
  <si>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</si>
  <si>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</si>
  <si>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</si>
  <si>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</si>
  <si>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</si>
  <si>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</si>
  <si>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</si>
  <si>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</si>
  <si>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</si>
  <si>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</si>
  <si>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</si>
  <si>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</si>
  <si>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</si>
  <si>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</si>
  <si>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</si>
  <si>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</si>
  <si>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</si>
  <si>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</si>
  <si>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</si>
  <si>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</si>
  <si>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</si>
  <si>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</si>
  <si>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</si>
  <si>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</si>
  <si>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</si>
  <si>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</si>
  <si>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</si>
  <si>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</si>
  <si>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</si>
  <si>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</si>
  <si>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</si>
  <si>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</si>
  <si>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</si>
  <si>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</si>
  <si>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</si>
  <si>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</si>
  <si>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</si>
  <si>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</si>
  <si>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</si>
  <si>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</si>
  <si>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</si>
  <si>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</si>
  <si>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</si>
  <si>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</si>
  <si>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</si>
  <si>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</si>
  <si>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</si>
  <si>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</si>
  <si>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</si>
  <si>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</si>
  <si>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</si>
  <si>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</si>
  <si>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</si>
  <si>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</si>
  <si>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</si>
  <si>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</si>
  <si>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</si>
  <si>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</si>
  <si>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</si>
  <si>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</si>
  <si>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</si>
  <si>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</si>
  <si>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</si>
  <si>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</si>
  <si>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</si>
  <si>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</si>
  <si>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</si>
  <si>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</si>
  <si>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</si>
  <si>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</si>
  <si>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</si>
  <si>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</si>
  <si>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</si>
  <si>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</si>
  <si>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</si>
  <si>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</si>
  <si>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</si>
  <si>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</si>
  <si>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</si>
  <si>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</si>
  <si>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</si>
  <si>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</si>
  <si>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</si>
  <si>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</si>
  <si>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</si>
  <si>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</si>
  <si>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</si>
  <si>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</si>
  <si>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</si>
  <si>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</si>
  <si>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</si>
  <si>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</si>
  <si>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</si>
  <si>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</si>
  <si>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</si>
  <si>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</si>
  <si>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</si>
  <si>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</si>
  <si>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</si>
  <si>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</si>
  <si>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</si>
  <si>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</si>
  <si>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</si>
  <si>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</si>
  <si>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</si>
  <si>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</si>
  <si>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</si>
  <si>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</si>
  <si>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</si>
  <si>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</si>
  <si>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</si>
  <si>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</si>
  <si>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</si>
  <si>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</si>
  <si>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</si>
  <si>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</si>
  <si>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</si>
  <si>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</si>
  <si>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</si>
  <si>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</si>
  <si>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</si>
  <si>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</si>
  <si>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</si>
  <si>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</si>
  <si>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</si>
  <si>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</si>
  <si>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</si>
  <si>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</si>
  <si>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</si>
  <si>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</si>
  <si>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</si>
  <si>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</si>
  <si>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</si>
  <si>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</si>
  <si>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</si>
  <si>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</si>
  <si>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</si>
  <si>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</si>
  <si>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</si>
  <si>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</si>
  <si>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</si>
  <si>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</si>
  <si>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</si>
  <si>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</si>
  <si>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</si>
  <si>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</si>
  <si>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</si>
  <si>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</si>
  <si>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</si>
  <si>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</si>
  <si>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</si>
  <si>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</si>
  <si>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</si>
  <si>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</si>
  <si>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</si>
  <si>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</si>
  <si>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</si>
  <si>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</si>
  <si>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</si>
  <si>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</si>
  <si>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</si>
  <si>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</si>
  <si>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</si>
  <si>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</si>
  <si>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</si>
  <si>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</si>
  <si>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</si>
  <si>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</si>
  <si>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</si>
  <si>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</si>
  <si>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</si>
  <si>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</si>
  <si>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</si>
  <si>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</si>
  <si>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</si>
  <si>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</si>
  <si>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</si>
  <si>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</si>
  <si>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</si>
  <si>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</si>
  <si>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</si>
  <si>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</si>
  <si>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</si>
  <si>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</si>
  <si>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</si>
  <si>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</si>
  <si>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</si>
  <si>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</si>
  <si>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</si>
  <si>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</si>
  <si>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</si>
  <si>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</si>
  <si>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</si>
  <si>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</si>
  <si>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</si>
  <si>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</si>
  <si>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</si>
  <si>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</si>
  <si>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</si>
  <si>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</si>
  <si>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</si>
  <si>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</si>
  <si>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</si>
  <si>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</si>
  <si>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</si>
  <si>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</si>
  <si>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</si>
  <si>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</si>
  <si>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</si>
  <si>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</si>
  <si>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</si>
  <si>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</si>
  <si>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</si>
  <si>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</si>
  <si>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</si>
  <si>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</si>
  <si>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</si>
  <si>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</si>
  <si>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</si>
  <si>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</si>
  <si>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</si>
  <si>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</si>
  <si>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</si>
  <si>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</si>
  <si>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</si>
  <si>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</si>
  <si>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</si>
  <si>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</si>
  <si>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</si>
  <si>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</si>
  <si>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</si>
  <si>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</si>
  <si>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</si>
  <si>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</si>
  <si>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</si>
  <si>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</si>
  <si>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</si>
  <si>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</si>
  <si>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</si>
  <si>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</si>
  <si>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</si>
  <si>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</si>
  <si>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</si>
  <si>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</si>
  <si>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</si>
  <si>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</si>
  <si>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</si>
  <si>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</si>
  <si>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</si>
  <si>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</si>
  <si>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</si>
  <si>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</si>
  <si>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</si>
  <si>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</si>
  <si>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</si>
  <si>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</si>
  <si>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</si>
  <si>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</si>
  <si>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</si>
  <si>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</si>
  <si>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</si>
  <si>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</si>
  <si>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</si>
  <si>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</si>
  <si>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</si>
  <si>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</si>
  <si>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</si>
  <si>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</si>
  <si>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</si>
  <si>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</si>
  <si>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</si>
  <si>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</si>
  <si>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</si>
  <si>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</si>
  <si>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</si>
  <si>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</si>
  <si>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</si>
  <si>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</si>
  <si>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</si>
  <si>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</si>
  <si>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</si>
  <si>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</si>
  <si>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</si>
  <si>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</si>
  <si>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</si>
  <si>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</si>
  <si>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</si>
  <si>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</si>
  <si>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</si>
  <si>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</si>
  <si>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</si>
  <si>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</si>
  <si>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</si>
  <si>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</si>
  <si>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</si>
  <si>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</si>
  <si>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</si>
  <si>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</si>
  <si>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</si>
  <si>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</si>
  <si>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</si>
  <si>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</si>
  <si>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</si>
  <si>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</si>
  <si>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</si>
  <si>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</si>
  <si>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</si>
  <si>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</si>
  <si>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</si>
  <si>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</si>
  <si>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</si>
  <si>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</si>
  <si>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</si>
  <si>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</si>
  <si>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</si>
  <si>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</si>
  <si>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</si>
  <si>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</si>
  <si>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</si>
  <si>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</si>
  <si>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</si>
  <si>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</si>
  <si>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</si>
  <si>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</si>
  <si>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</si>
  <si>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</si>
  <si>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</si>
  <si>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</si>
  <si>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</si>
  <si>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</si>
  <si>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</si>
  <si>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</si>
  <si>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</si>
  <si>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</si>
  <si>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</si>
  <si>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</si>
  <si>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</si>
  <si>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</si>
  <si>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</si>
  <si>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</si>
  <si>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</si>
  <si>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</si>
  <si>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</si>
  <si>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</si>
  <si>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</si>
  <si>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</si>
  <si>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</si>
  <si>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</si>
  <si>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</si>
  <si>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</si>
  <si>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</si>
  <si>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</si>
  <si>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</si>
  <si>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</si>
  <si>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</si>
  <si>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</si>
  <si>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</si>
  <si>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</si>
  <si>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</si>
  <si>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</si>
  <si>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</si>
  <si>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</si>
  <si>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</si>
  <si>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</si>
  <si>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</si>
  <si>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</si>
  <si>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</si>
  <si>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</si>
  <si>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</si>
  <si>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</si>
  <si>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</si>
  <si>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</si>
  <si>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</si>
  <si>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</si>
  <si>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</si>
  <si>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</si>
  <si>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</si>
  <si>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</si>
  <si>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</si>
  <si>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</si>
  <si>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</si>
  <si>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</si>
  <si>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</si>
  <si>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</si>
  <si>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</si>
  <si>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</si>
  <si>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</si>
  <si>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</si>
  <si>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</si>
  <si>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</si>
  <si>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</si>
  <si>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</si>
  <si>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</si>
  <si>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</si>
  <si>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</si>
  <si>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</si>
  <si>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</si>
  <si>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</si>
  <si>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</si>
  <si>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</si>
  <si>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</si>
  <si>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</si>
  <si>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</si>
  <si>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</si>
  <si>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</si>
  <si>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</si>
  <si>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</si>
  <si>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</si>
  <si>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</si>
  <si>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</si>
  <si>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</si>
  <si>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</si>
  <si>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</si>
  <si>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</si>
  <si>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</si>
  <si>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</si>
  <si>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</si>
  <si>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</si>
  <si>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</si>
  <si>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</si>
  <si>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</si>
  <si>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</si>
  <si>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</si>
  <si>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</si>
  <si>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</si>
  <si>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</si>
  <si>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</si>
  <si>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</si>
  <si>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</si>
  <si>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</si>
  <si>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</si>
  <si>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</si>
  <si>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</si>
  <si>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</si>
  <si>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</si>
  <si>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</si>
  <si>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</si>
  <si>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</si>
  <si>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</si>
  <si>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</si>
  <si>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</si>
  <si>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</si>
  <si>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</si>
  <si>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</si>
  <si>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</si>
  <si>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</si>
  <si>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</si>
  <si>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</si>
  <si>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</si>
  <si>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</si>
  <si>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</si>
  <si>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</si>
  <si>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</si>
  <si>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</si>
  <si>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</si>
  <si>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</si>
  <si>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</si>
  <si>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</si>
  <si>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</si>
  <si>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</si>
  <si>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</si>
  <si>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</si>
  <si>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</si>
  <si>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</si>
  <si>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</si>
  <si>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</si>
  <si>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</si>
  <si>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</si>
  <si>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</si>
  <si>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</si>
  <si>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</si>
  <si>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</si>
  <si>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</si>
  <si>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</si>
  <si>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</si>
  <si>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</si>
  <si>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</si>
  <si>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</si>
  <si>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</si>
  <si>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</si>
  <si>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</si>
  <si>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</si>
  <si>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</si>
  <si>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</si>
  <si>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</si>
  <si>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</si>
  <si>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</si>
  <si>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</si>
  <si>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</si>
  <si>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</si>
  <si>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</si>
  <si>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</si>
  <si>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</si>
  <si>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</si>
  <si>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</si>
  <si>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</si>
  <si>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</si>
  <si>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</si>
  <si>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</si>
  <si>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</si>
  <si>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</si>
  <si>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</si>
  <si>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</si>
  <si>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</si>
  <si>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</si>
  <si>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</si>
  <si>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</si>
  <si>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</si>
  <si>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</si>
  <si>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</si>
  <si>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</si>
  <si>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</si>
  <si>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</si>
  <si>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</si>
  <si>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</si>
  <si>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</si>
  <si>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</si>
  <si>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</si>
  <si>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</si>
  <si>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</si>
  <si>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</si>
  <si>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</si>
  <si>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</si>
  <si>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</si>
  <si>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</si>
  <si>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</si>
  <si>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</si>
  <si>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</si>
  <si>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</si>
  <si>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</si>
  <si>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</si>
  <si>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</si>
  <si>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</si>
  <si>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</si>
  <si>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</si>
  <si>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</si>
  <si>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</si>
  <si>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</si>
  <si>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</si>
  <si>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</si>
  <si>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</si>
  <si>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</si>
  <si>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</si>
  <si>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</si>
  <si>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</si>
  <si>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</si>
  <si>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</si>
  <si>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</si>
  <si>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</si>
  <si>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</si>
  <si>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</si>
  <si>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</si>
  <si>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</si>
  <si>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</si>
  <si>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</si>
  <si>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</si>
  <si>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</si>
  <si>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</si>
  <si>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</si>
  <si>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</si>
  <si>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</si>
  <si>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</si>
  <si>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</si>
  <si>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</si>
  <si>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</si>
  <si>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</si>
  <si>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</si>
  <si>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</si>
  <si>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</si>
  <si>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</si>
  <si>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</si>
  <si>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</si>
  <si>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</si>
  <si>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</si>
  <si>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</si>
  <si>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</si>
  <si>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</si>
  <si>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</si>
  <si>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</si>
  <si>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</si>
  <si>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</si>
  <si>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</si>
  <si>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</si>
  <si>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</si>
  <si>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</si>
  <si>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</si>
  <si>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</si>
  <si>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</si>
  <si>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</si>
  <si>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</si>
  <si>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</si>
  <si>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</si>
  <si>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</si>
  <si>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</si>
  <si>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</si>
  <si>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</si>
  <si>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</si>
  <si>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</si>
  <si>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</si>
  <si>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</si>
  <si>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</si>
  <si>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</si>
  <si>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</si>
  <si>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</si>
  <si>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</si>
  <si>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</si>
  <si>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</si>
  <si>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</si>
  <si>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</si>
  <si>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</si>
  <si>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</si>
  <si>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</si>
  <si>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</si>
  <si>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</si>
  <si>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</si>
  <si>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</si>
  <si>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</si>
  <si>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</si>
  <si>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</si>
  <si>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</si>
  <si>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</si>
  <si>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</si>
  <si>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</si>
  <si>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</si>
  <si>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</si>
  <si>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</si>
  <si>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</si>
  <si>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</si>
  <si>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</si>
  <si>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</si>
  <si>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</si>
  <si>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</si>
  <si>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</si>
  <si>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</si>
  <si>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</si>
  <si>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</si>
  <si>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</si>
  <si>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</si>
  <si>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</si>
  <si>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</si>
  <si>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</si>
  <si>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</si>
  <si>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</si>
  <si>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</si>
  <si>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</si>
  <si>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</si>
  <si>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</si>
  <si>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</si>
  <si>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</si>
  <si>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</si>
  <si>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</si>
  <si>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</si>
  <si>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</si>
  <si>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</si>
  <si>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</si>
  <si>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</si>
  <si>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</si>
  <si>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</si>
  <si>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</si>
  <si>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</si>
  <si>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</si>
  <si>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</si>
  <si>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</si>
  <si>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</si>
  <si>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</si>
  <si>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</si>
  <si>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</si>
  <si>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</si>
  <si>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</si>
  <si>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</si>
  <si>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</si>
  <si>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</si>
  <si>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</si>
  <si>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</si>
  <si>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</si>
  <si>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</si>
  <si>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</si>
  <si>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</si>
  <si>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</si>
  <si>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</si>
  <si>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</si>
  <si>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</si>
  <si>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</si>
  <si>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</si>
  <si>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</si>
  <si>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</si>
  <si>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</si>
  <si>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</si>
  <si>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</si>
  <si>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</si>
  <si>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</si>
  <si>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</si>
  <si>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</si>
  <si>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</si>
  <si>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</si>
  <si>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</si>
  <si>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</si>
  <si>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</si>
  <si>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</si>
  <si>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</si>
  <si>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</si>
  <si>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</si>
  <si>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</si>
  <si>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</si>
  <si>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</si>
  <si>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</si>
  <si>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</si>
  <si>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</si>
  <si>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</si>
  <si>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</si>
  <si>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</si>
  <si>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</si>
  <si>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</si>
  <si>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</si>
  <si>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</si>
  <si>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</si>
  <si>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</si>
  <si>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</si>
  <si>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</si>
  <si>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</si>
  <si>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</si>
  <si>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</si>
  <si>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</si>
  <si>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</si>
  <si>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</si>
  <si>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</si>
  <si>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</si>
  <si>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</si>
  <si>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</si>
  <si>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</si>
  <si>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</si>
  <si>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</si>
  <si>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</si>
  <si>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</si>
  <si>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</si>
  <si>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</si>
  <si>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</si>
  <si>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</si>
  <si>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</si>
  <si>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</si>
  <si>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</si>
  <si>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</si>
  <si>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</si>
  <si>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</si>
  <si>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</si>
  <si>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</si>
  <si>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</si>
  <si>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</si>
  <si>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</si>
  <si>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</si>
  <si>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</si>
  <si>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</si>
  <si>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</si>
  <si>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</si>
  <si>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</si>
  <si>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</si>
  <si>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</si>
  <si>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</si>
  <si>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</si>
  <si>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</si>
  <si>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</si>
  <si>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</si>
  <si>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</si>
  <si>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</si>
  <si>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</si>
  <si>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</si>
  <si>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</si>
  <si>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</si>
  <si>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</si>
  <si>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</si>
  <si>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</si>
  <si>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</si>
  <si>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</si>
  <si>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</si>
  <si>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</si>
  <si>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</si>
  <si>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</si>
  <si>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</si>
  <si>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</si>
  <si>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</si>
  <si>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</si>
  <si>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</si>
  <si>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</si>
  <si>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</si>
  <si>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</si>
  <si>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</si>
  <si>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</si>
  <si>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</si>
  <si>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</si>
  <si>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</si>
  <si>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</si>
  <si>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</si>
  <si>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</si>
  <si>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</si>
  <si>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</si>
  <si>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</si>
  <si>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</si>
  <si>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</si>
  <si>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</si>
  <si>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</si>
  <si>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</si>
  <si>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</si>
  <si>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</si>
  <si>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</si>
  <si>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</si>
  <si>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</si>
  <si>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</si>
  <si>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</si>
  <si>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</si>
  <si>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</si>
  <si>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</si>
  <si>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</si>
  <si>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</si>
  <si>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</si>
  <si>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</si>
  <si>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</si>
  <si>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</si>
  <si>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</si>
  <si>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</si>
  <si>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</si>
  <si>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</si>
  <si>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</si>
  <si>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</si>
  <si>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</si>
  <si>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</si>
  <si>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</si>
  <si>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</si>
  <si>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</si>
  <si>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</si>
  <si>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</si>
  <si>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</si>
  <si>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</si>
  <si>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</si>
  <si>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</si>
  <si>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</si>
  <si>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</si>
  <si>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</si>
  <si>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</si>
  <si>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</si>
  <si>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</si>
  <si>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</si>
  <si>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</si>
  <si>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</si>
  <si>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</si>
  <si>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</si>
  <si>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</si>
  <si>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</si>
  <si>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</si>
  <si>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</si>
  <si>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</si>
  <si>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</si>
  <si>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</si>
  <si>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</si>
  <si>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</si>
  <si>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</si>
  <si>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</si>
  <si>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</si>
  <si>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</si>
  <si>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</si>
  <si>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</si>
  <si>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</si>
  <si>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</si>
  <si>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</si>
  <si>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</si>
  <si>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</si>
  <si>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</si>
  <si>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</si>
  <si>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</si>
  <si>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</si>
  <si>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</si>
  <si>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</si>
  <si>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</si>
  <si>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</si>
  <si>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</si>
  <si>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</si>
  <si>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</si>
  <si>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</si>
  <si>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</si>
  <si>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</si>
  <si>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</si>
  <si>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</si>
  <si>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</si>
  <si>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</si>
  <si>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</si>
  <si>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</si>
  <si>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</si>
  <si>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</si>
  <si>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</si>
  <si>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</si>
  <si>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</si>
  <si>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</si>
  <si>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</si>
  <si>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</si>
  <si>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</si>
  <si>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</si>
  <si>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</si>
  <si>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</si>
  <si>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</si>
  <si>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</si>
  <si>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</si>
  <si>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</si>
  <si>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</si>
  <si>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</si>
  <si>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</si>
  <si>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</si>
  <si>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</si>
  <si>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</si>
  <si>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</si>
  <si>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</si>
  <si>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</si>
  <si>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</si>
  <si>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</si>
  <si>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</si>
  <si>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</si>
  <si>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</si>
  <si>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</si>
  <si>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</si>
  <si>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</si>
  <si>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</si>
  <si>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</si>
  <si>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</si>
  <si>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</si>
  <si>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</si>
  <si>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</si>
  <si>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</si>
  <si>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</si>
  <si>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</si>
  <si>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</si>
  <si>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</si>
  <si>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</si>
  <si>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</si>
  <si>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</si>
  <si>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</si>
  <si>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</si>
  <si>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</si>
  <si>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</si>
  <si>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</si>
  <si>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</si>
  <si>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</si>
  <si>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</si>
  <si>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</si>
  <si>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</si>
  <si>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</si>
  <si>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</si>
  <si>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</si>
  <si>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</si>
  <si>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</si>
  <si>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</si>
  <si>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</si>
  <si>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</si>
  <si>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</si>
  <si>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</si>
  <si>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</si>
  <si>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</si>
  <si>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</si>
  <si>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</si>
  <si>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</si>
  <si>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</si>
  <si>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</si>
  <si>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</si>
  <si>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</si>
  <si>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</si>
  <si>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</si>
  <si>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</si>
  <si>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</si>
  <si>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</si>
  <si>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</si>
  <si>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</si>
  <si>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</si>
  <si>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</si>
  <si>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</si>
  <si>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</si>
  <si>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</si>
  <si>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</si>
  <si>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</si>
  <si>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</si>
  <si>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</si>
  <si>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</si>
  <si>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</si>
  <si>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</si>
  <si>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</si>
  <si>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</si>
  <si>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</si>
  <si>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</si>
  <si>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</si>
  <si>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</si>
  <si>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</si>
  <si>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</si>
  <si>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</si>
  <si>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</si>
  <si>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</si>
  <si>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</si>
  <si>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</si>
  <si>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</si>
  <si>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</si>
  <si>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</si>
  <si>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</si>
  <si>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</si>
  <si>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</si>
  <si>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</si>
  <si>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</si>
  <si>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</si>
  <si>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</si>
  <si>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</si>
  <si>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</si>
  <si>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</si>
  <si>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</si>
  <si>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</si>
  <si>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</si>
  <si>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</si>
  <si>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</si>
  <si>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</si>
  <si>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</si>
  <si>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</si>
  <si>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</si>
  <si>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</si>
  <si>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</si>
  <si>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</si>
  <si>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</si>
  <si>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</si>
  <si>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</si>
  <si>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</si>
  <si>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</si>
  <si>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</si>
  <si>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</si>
  <si>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</si>
  <si>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</si>
  <si>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</si>
  <si>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</si>
  <si>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</si>
  <si>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</si>
  <si>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</si>
  <si>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</si>
  <si>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</si>
  <si>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</si>
  <si>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</si>
  <si>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</si>
  <si>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</si>
  <si>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</si>
  <si>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</si>
  <si>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</si>
  <si>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</si>
  <si>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</si>
  <si>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</si>
  <si>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</si>
  <si>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</si>
  <si>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</si>
  <si>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</si>
  <si>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</si>
  <si>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</si>
  <si>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</si>
  <si>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</si>
  <si>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</si>
  <si>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</si>
  <si>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</si>
  <si>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</si>
  <si>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</si>
  <si>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</si>
  <si>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</si>
  <si>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</si>
  <si>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</si>
  <si>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</si>
  <si>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</si>
  <si>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</si>
  <si>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</si>
  <si>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</si>
  <si>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</si>
  <si>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</si>
  <si>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</si>
  <si>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</si>
  <si>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</si>
  <si>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</si>
  <si>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</si>
  <si>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</si>
  <si>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</si>
  <si>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</si>
  <si>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</si>
  <si>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</si>
  <si>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</si>
  <si>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</si>
  <si>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</si>
  <si>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</si>
  <si>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</si>
  <si>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</si>
  <si>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</si>
  <si>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</si>
  <si>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</si>
  <si>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</si>
  <si>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</si>
  <si>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</si>
  <si>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</si>
  <si>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</si>
  <si>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</si>
  <si>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</si>
  <si>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</si>
  <si>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</si>
  <si>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</si>
  <si>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</si>
  <si>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</si>
  <si>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</si>
  <si>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</si>
  <si>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</si>
  <si>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</si>
  <si>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</si>
  <si>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</si>
  <si>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</si>
  <si>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</si>
  <si>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</si>
  <si>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</si>
  <si>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</si>
  <si>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</si>
  <si>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</si>
  <si>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</si>
  <si>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</si>
  <si>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</si>
  <si>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</si>
  <si>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</si>
  <si>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</si>
  <si>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</si>
  <si>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</si>
  <si>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</si>
  <si>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</si>
  <si>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</si>
  <si>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</si>
  <si>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</si>
  <si>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</si>
  <si>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</si>
  <si>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</si>
  <si>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</si>
  <si>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</si>
  <si>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</si>
  <si>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</si>
  <si>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</si>
  <si>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</si>
  <si>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</si>
  <si>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</si>
  <si>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</si>
  <si>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</si>
  <si>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</si>
  <si>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</si>
  <si>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</si>
  <si>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</si>
  <si>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</si>
  <si>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</si>
  <si>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</si>
  <si>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</si>
  <si>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</si>
  <si>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</si>
  <si>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</si>
  <si>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</si>
  <si>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</si>
  <si>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</si>
  <si>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</si>
  <si>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</si>
  <si>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</si>
  <si>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</si>
  <si>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</si>
  <si>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</si>
  <si>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</si>
  <si>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</si>
  <si>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</si>
  <si>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</si>
  <si>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</si>
  <si>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</si>
  <si>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</si>
  <si>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</si>
  <si>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</si>
  <si>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</si>
  <si>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</si>
  <si>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</si>
  <si>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</si>
  <si>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</si>
  <si>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</si>
  <si>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</si>
  <si>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</si>
  <si>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</si>
  <si>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</si>
  <si>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</si>
  <si>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</si>
  <si>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</si>
  <si>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</si>
  <si>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</si>
  <si>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</si>
  <si>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</si>
  <si>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</si>
  <si>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</si>
  <si>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</si>
  <si>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</si>
  <si>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</si>
  <si>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</si>
  <si>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</si>
  <si>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</si>
  <si>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</si>
  <si>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</si>
  <si>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</si>
  <si>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</si>
  <si>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</si>
  <si>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</si>
  <si>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</si>
  <si>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</si>
  <si>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</si>
  <si>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</si>
  <si>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</si>
  <si>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</si>
  <si>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</si>
  <si>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</si>
  <si>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</si>
  <si>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</si>
  <si>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</si>
  <si>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</si>
  <si>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</si>
  <si>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</si>
  <si>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</si>
  <si>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</si>
  <si>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</si>
  <si>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</si>
  <si>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</si>
  <si>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</si>
  <si>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</si>
  <si>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</si>
  <si>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</si>
  <si>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</si>
  <si>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</si>
  <si>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</si>
  <si>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</si>
  <si>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</si>
  <si>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</si>
  <si>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</si>
  <si>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</si>
  <si>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</si>
  <si>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</si>
  <si>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</si>
  <si>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</si>
  <si>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</si>
  <si>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</si>
  <si>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</si>
  <si>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</si>
  <si>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</si>
  <si>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</si>
  <si>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</si>
  <si>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</si>
  <si>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</si>
  <si>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</si>
  <si>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</si>
  <si>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</si>
  <si>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</si>
  <si>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</si>
  <si>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</si>
  <si>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</si>
  <si>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</si>
  <si>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</si>
  <si>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</si>
  <si>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</si>
  <si>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</si>
  <si>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</si>
  <si>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</si>
  <si>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</si>
  <si>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</si>
  <si>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</si>
  <si>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</si>
  <si>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</si>
  <si>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</si>
  <si>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</si>
  <si>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</si>
  <si>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</si>
  <si>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</si>
  <si>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</si>
  <si>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</si>
  <si>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</si>
  <si>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</si>
  <si>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</si>
  <si>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</si>
  <si>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</si>
  <si>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</si>
  <si>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</si>
  <si>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</si>
  <si>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</si>
  <si>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</si>
  <si>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</si>
  <si>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</si>
  <si>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</si>
  <si>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</si>
  <si>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</si>
  <si>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</si>
  <si>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</si>
  <si>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</si>
  <si>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</si>
  <si>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</si>
  <si>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</si>
  <si>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</si>
  <si>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</si>
  <si>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</si>
  <si>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</si>
  <si>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</si>
  <si>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</si>
  <si>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</si>
  <si>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</si>
  <si>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</si>
  <si>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</si>
  <si>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</si>
  <si>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</si>
  <si>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</si>
  <si>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</si>
  <si>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</si>
  <si>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</si>
  <si>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</si>
  <si>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</si>
  <si>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</si>
  <si>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</si>
  <si>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</si>
  <si>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</si>
  <si>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</si>
  <si>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</si>
  <si>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</si>
  <si>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</si>
  <si>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</si>
  <si>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</si>
  <si>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</si>
  <si>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</si>
  <si>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</si>
  <si>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</si>
  <si>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</si>
  <si>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</si>
  <si>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</si>
  <si>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</si>
  <si>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</si>
  <si>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</si>
  <si>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</si>
  <si>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</si>
  <si>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</si>
  <si>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</si>
  <si>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</si>
  <si>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</si>
  <si>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</si>
  <si>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</si>
  <si>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</si>
  <si>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</si>
  <si>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</si>
  <si>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</si>
  <si>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</si>
  <si>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</si>
  <si>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</si>
  <si>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</si>
  <si>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</si>
  <si>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</si>
  <si>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</si>
  <si>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</si>
  <si>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</si>
  <si>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</si>
  <si>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</si>
  <si>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</si>
  <si>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</si>
  <si>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</si>
  <si>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</si>
  <si>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</si>
  <si>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</si>
  <si>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</si>
  <si>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</si>
  <si>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</si>
  <si>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</si>
  <si>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</si>
  <si>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</si>
  <si>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</si>
  <si>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</si>
  <si>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</si>
  <si>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</si>
  <si>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</si>
  <si>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</si>
  <si>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</si>
  <si>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</si>
  <si>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</si>
  <si>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</si>
  <si>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</si>
  <si>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</si>
  <si>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</si>
  <si>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</si>
  <si>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</si>
  <si>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</si>
  <si>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</si>
  <si>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</si>
  <si>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</si>
  <si>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</si>
  <si>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</si>
  <si>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</si>
  <si>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</si>
  <si>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</si>
  <si>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</si>
  <si>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</si>
  <si>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</si>
  <si>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</si>
  <si>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</si>
  <si>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</si>
  <si>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</si>
  <si>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</si>
  <si>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</si>
  <si>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</si>
  <si>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</si>
  <si>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</si>
  <si>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</si>
  <si>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</si>
  <si>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</si>
  <si>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</si>
  <si>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</si>
  <si>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</si>
  <si>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</si>
  <si>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</si>
  <si>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</si>
  <si>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</si>
  <si>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</si>
  <si>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</si>
  <si>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</si>
  <si>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</si>
  <si>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</si>
  <si>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</si>
  <si>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</si>
  <si>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</si>
  <si>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</si>
  <si>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</si>
  <si>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</si>
  <si>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</si>
  <si>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</si>
  <si>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</si>
  <si>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</si>
  <si>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</si>
  <si>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</si>
  <si>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</si>
  <si>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</si>
  <si>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</si>
  <si>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</si>
  <si>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</si>
  <si>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</si>
  <si>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</si>
  <si>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</si>
  <si>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</si>
  <si>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</si>
  <si>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</si>
  <si>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</si>
  <si>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</si>
  <si>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</si>
  <si>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</si>
  <si>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</si>
  <si>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</si>
  <si>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</si>
  <si>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</si>
  <si>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</si>
  <si>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</si>
  <si>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</si>
  <si>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</si>
  <si>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</si>
  <si>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</si>
  <si>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</si>
  <si>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</si>
  <si>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</si>
  <si>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</si>
  <si>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</si>
  <si>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</si>
  <si>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</si>
  <si>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</si>
  <si>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</si>
  <si>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</si>
  <si>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</si>
  <si>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</si>
  <si>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</si>
  <si>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</si>
  <si>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</si>
  <si>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</si>
  <si>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</si>
  <si>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</si>
  <si>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</si>
  <si>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</si>
  <si>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</si>
  <si>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</si>
  <si>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</si>
  <si>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</si>
  <si>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</si>
  <si>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</si>
  <si>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</si>
  <si>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</si>
  <si>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</si>
  <si>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</si>
  <si>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</si>
  <si>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</si>
  <si>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</si>
  <si>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</si>
  <si>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</si>
  <si>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</si>
  <si>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</si>
  <si>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</si>
  <si>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</si>
  <si>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</si>
  <si>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</si>
  <si>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</si>
  <si>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</si>
  <si>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</si>
  <si>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</si>
  <si>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</si>
  <si>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</si>
  <si>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</si>
  <si>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</si>
  <si>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</si>
  <si>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</si>
  <si>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</si>
  <si>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</si>
  <si>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</si>
  <si>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</si>
  <si>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</si>
  <si>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</si>
  <si>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</si>
  <si>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</si>
  <si>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</si>
  <si>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</si>
  <si>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</si>
  <si>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</si>
  <si>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</si>
  <si>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</si>
  <si>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</si>
  <si>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</si>
  <si>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</si>
  <si>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</si>
  <si>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</si>
  <si>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</si>
  <si>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</si>
  <si>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</si>
  <si>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</si>
  <si>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</si>
  <si>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</si>
  <si>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</si>
  <si>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</si>
  <si>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</si>
  <si>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</si>
  <si>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</si>
  <si>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</si>
  <si>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</si>
  <si>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</si>
  <si>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</si>
  <si>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</si>
  <si>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</si>
  <si>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</si>
  <si>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</si>
  <si>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</si>
  <si>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</si>
  <si>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</si>
  <si>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</si>
  <si>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</si>
  <si>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</si>
  <si>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</si>
  <si>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</si>
  <si>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</si>
  <si>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</si>
  <si>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</si>
  <si>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</si>
  <si>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</si>
  <si>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</si>
  <si>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</si>
  <si>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</si>
  <si>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</si>
  <si>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</si>
  <si>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</si>
  <si>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</si>
  <si>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</si>
  <si>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</si>
  <si>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</si>
  <si>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</si>
  <si>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</si>
  <si>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</si>
  <si>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</si>
  <si>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</si>
  <si>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</si>
  <si>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</si>
  <si>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</si>
  <si>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</si>
  <si>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</si>
  <si>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</si>
  <si>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</si>
  <si>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</si>
  <si>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</si>
  <si>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</si>
  <si>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</si>
  <si>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</si>
  <si>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</si>
  <si>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</si>
  <si>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</si>
  <si>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</si>
  <si>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</si>
  <si>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</si>
  <si>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</si>
  <si>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</si>
  <si>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</si>
  <si>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</si>
  <si>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</si>
  <si>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</si>
  <si>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</si>
  <si>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</si>
  <si>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</si>
  <si>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</si>
  <si>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</si>
  <si>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</si>
  <si>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</si>
  <si>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</si>
  <si>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</si>
  <si>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</si>
  <si>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</si>
  <si>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</si>
  <si>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</si>
  <si>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</si>
  <si>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</si>
  <si>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</si>
  <si>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</si>
  <si>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</si>
  <si>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</si>
  <si>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</si>
  <si>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</si>
  <si>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</si>
  <si>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</si>
  <si>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</si>
  <si>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</si>
  <si>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</si>
  <si>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</si>
  <si>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</si>
  <si>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</si>
  <si>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</si>
  <si>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</si>
  <si>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</si>
  <si>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</si>
  <si>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</si>
  <si>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</si>
  <si>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</si>
  <si>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</si>
  <si>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</si>
  <si>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</si>
  <si>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</si>
  <si>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</si>
  <si>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</si>
  <si>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</si>
  <si>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</si>
  <si>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</si>
  <si>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</si>
  <si>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</si>
  <si>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</si>
  <si>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</si>
  <si>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</si>
  <si>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</si>
  <si>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</si>
  <si>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</si>
  <si>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</si>
  <si>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</si>
  <si>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</si>
  <si>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</si>
  <si>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</si>
  <si>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</si>
  <si>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</si>
  <si>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</si>
  <si>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</si>
  <si>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</si>
  <si>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</si>
  <si>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</si>
  <si>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</si>
  <si>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</si>
  <si>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</si>
  <si>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</si>
  <si>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</si>
  <si>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</si>
  <si>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</si>
  <si>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</si>
  <si>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</si>
  <si>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</si>
  <si>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</si>
  <si>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</si>
  <si>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</si>
  <si>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</si>
  <si>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</si>
  <si>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</si>
  <si>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</si>
  <si>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</si>
  <si>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</si>
  <si>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</si>
  <si>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</si>
  <si>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</si>
  <si>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</si>
  <si>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</si>
  <si>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</si>
  <si>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</si>
  <si>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</si>
  <si>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</si>
  <si>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</si>
  <si>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</si>
  <si>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</si>
  <si>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</si>
  <si>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</si>
  <si>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</si>
  <si>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</si>
  <si>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</si>
  <si>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</si>
  <si>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</si>
  <si>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</si>
  <si>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</si>
  <si>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</si>
  <si>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</si>
  <si>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</si>
  <si>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</si>
  <si>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</si>
  <si>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</si>
  <si>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</si>
  <si>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</si>
  <si>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</si>
  <si>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</si>
  <si>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</si>
  <si>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</si>
  <si>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</si>
  <si>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</si>
  <si>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</si>
  <si>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</si>
  <si>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</si>
  <si>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</si>
  <si>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</si>
  <si>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</si>
  <si>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</si>
  <si>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</si>
  <si>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</si>
  <si>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</si>
  <si>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</si>
  <si>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</si>
  <si>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</si>
  <si>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</si>
  <si>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</si>
  <si>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</si>
  <si>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</si>
  <si>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</si>
  <si>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</si>
  <si>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</si>
  <si>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</si>
  <si>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</si>
  <si>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</si>
  <si>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</si>
  <si>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</si>
  <si>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</si>
  <si>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</si>
  <si>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</si>
  <si>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</si>
  <si>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</si>
  <si>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</si>
  <si>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</si>
  <si>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</si>
  <si>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</si>
  <si>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</si>
  <si>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</si>
  <si>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</si>
  <si>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</si>
  <si>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</si>
  <si>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</si>
  <si>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</si>
  <si>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</si>
  <si>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</si>
  <si>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</si>
  <si>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</si>
  <si>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</si>
  <si>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</si>
  <si>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</si>
  <si>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</si>
  <si>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</si>
  <si>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</si>
  <si>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</si>
  <si>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</si>
  <si>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</si>
  <si>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</si>
  <si>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</si>
  <si>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</si>
  <si>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</si>
  <si>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</si>
  <si>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</si>
  <si>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</si>
  <si>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</si>
  <si>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</si>
  <si>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</si>
  <si>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</si>
  <si>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</si>
  <si>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</si>
  <si>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</si>
  <si>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</si>
  <si>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</si>
  <si>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</si>
  <si>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</si>
  <si>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</si>
  <si>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</si>
  <si>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</si>
  <si>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</si>
  <si>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</si>
  <si>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</si>
  <si>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</si>
  <si>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</si>
  <si>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</si>
  <si>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</si>
  <si>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</si>
  <si>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</si>
  <si>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</si>
  <si>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</si>
  <si>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</si>
  <si>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</si>
  <si>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</si>
  <si>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</si>
  <si>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</si>
  <si>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</si>
  <si>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</si>
  <si>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</si>
  <si>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</si>
  <si>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</si>
  <si>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</si>
  <si>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</si>
  <si>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</si>
  <si>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</si>
  <si>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</si>
  <si>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</si>
  <si>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</si>
  <si>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</si>
  <si>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</si>
  <si>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</si>
  <si>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</si>
  <si>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</si>
  <si>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</si>
  <si>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</si>
  <si>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</si>
  <si>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</si>
  <si>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</si>
  <si>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</si>
  <si>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</si>
  <si>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</si>
  <si>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</si>
  <si>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</si>
  <si>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</si>
  <si>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</si>
  <si>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</si>
  <si>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</si>
  <si>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</si>
  <si>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</si>
  <si>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</si>
  <si>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</si>
  <si>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</si>
  <si>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</si>
  <si>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</si>
  <si>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</si>
  <si>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</si>
  <si>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</si>
  <si>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</si>
  <si>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</si>
  <si>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</si>
  <si>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</si>
  <si>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</si>
  <si>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</si>
  <si>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</si>
  <si>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</si>
  <si>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</si>
  <si>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</si>
  <si>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</si>
  <si>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</si>
  <si>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</si>
  <si>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</si>
  <si>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</si>
  <si>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</si>
  <si>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</si>
  <si>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</si>
  <si>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</si>
  <si>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</si>
  <si>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</si>
  <si>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</si>
  <si>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</si>
  <si>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</si>
  <si>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</si>
  <si>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</si>
  <si>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</si>
  <si>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</si>
  <si>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</si>
  <si>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</si>
  <si>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</si>
  <si>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</si>
  <si>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</si>
  <si>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</si>
  <si>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</si>
  <si>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</si>
  <si>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</si>
  <si>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</si>
  <si>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</si>
  <si>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</si>
  <si>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</si>
  <si>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</si>
  <si>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</si>
  <si>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</si>
  <si>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</si>
  <si>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</si>
  <si>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</si>
  <si>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</si>
  <si>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</si>
  <si>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</si>
  <si>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</si>
  <si>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</si>
  <si>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</si>
  <si>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</si>
  <si>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</si>
  <si>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</si>
  <si>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</si>
  <si>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</si>
  <si>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</si>
  <si>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</si>
  <si>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</si>
  <si>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</si>
  <si>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</si>
  <si>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</si>
  <si>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</si>
  <si>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</si>
  <si>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</si>
  <si>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</si>
  <si>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</si>
  <si>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</si>
  <si>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</si>
  <si>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</si>
  <si>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</si>
  <si>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</si>
  <si>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</si>
  <si>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</si>
  <si>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</si>
  <si>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</si>
  <si>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</si>
  <si>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</si>
  <si>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</si>
  <si>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</si>
  <si>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</si>
  <si>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</si>
  <si>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</si>
  <si>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</si>
  <si>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</si>
  <si>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</si>
  <si>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</si>
  <si>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</si>
  <si>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</si>
  <si>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</si>
  <si>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</si>
  <si>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</si>
  <si>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</si>
  <si>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</si>
  <si>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</si>
  <si>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</si>
  <si>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</si>
  <si>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</si>
  <si>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</si>
  <si>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</si>
  <si>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</si>
  <si>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</si>
  <si>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</si>
  <si>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</si>
  <si>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</si>
  <si>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</si>
  <si>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</si>
  <si>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</si>
  <si>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</si>
  <si>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</si>
  <si>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</si>
  <si>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</si>
  <si>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</si>
  <si>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</si>
  <si>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</si>
  <si>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</si>
  <si>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</si>
  <si>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</si>
  <si>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</si>
  <si>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</si>
  <si>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</si>
  <si>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</si>
  <si>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</si>
  <si>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</si>
  <si>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</si>
  <si>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</si>
  <si>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</si>
  <si>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</si>
  <si>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</si>
  <si>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</si>
  <si>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</si>
  <si>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</si>
  <si>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</si>
  <si>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</si>
  <si>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</si>
  <si>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</si>
  <si>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</si>
  <si>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</si>
  <si>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</si>
  <si>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</si>
  <si>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</si>
  <si>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</si>
  <si>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</si>
  <si>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</si>
  <si>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</si>
  <si>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</si>
  <si>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</si>
  <si>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</si>
  <si>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</si>
  <si>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</si>
  <si>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</si>
  <si>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</si>
  <si>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</si>
  <si>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</si>
  <si>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</si>
  <si>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</si>
  <si>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</si>
  <si>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</si>
  <si>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</si>
  <si>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</si>
  <si>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</si>
  <si>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</si>
  <si>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</si>
  <si>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</si>
  <si>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</si>
  <si>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</si>
  <si>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</si>
  <si>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</si>
  <si>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</si>
  <si>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</si>
  <si>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</si>
  <si>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</si>
  <si>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</si>
  <si>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</si>
  <si>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</si>
  <si>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</si>
  <si>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</si>
  <si>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</si>
  <si>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</si>
  <si>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</si>
  <si>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</si>
  <si>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</si>
  <si>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</si>
  <si>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</si>
  <si>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</si>
  <si>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</si>
  <si>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</si>
  <si>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</si>
  <si>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</si>
  <si>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</si>
  <si>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</si>
  <si>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</si>
  <si>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</si>
  <si>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</si>
  <si>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</si>
  <si>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</si>
  <si>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</si>
  <si>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</si>
  <si>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</si>
  <si>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</si>
  <si>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</si>
  <si>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</si>
  <si>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</si>
  <si>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</si>
  <si>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</si>
  <si>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</si>
  <si>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</si>
  <si>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</si>
  <si>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</si>
  <si>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</si>
  <si>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</si>
  <si>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</si>
  <si>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</si>
  <si>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</si>
  <si>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</si>
  <si>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</si>
  <si>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</si>
  <si>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</si>
  <si>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</si>
  <si>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</si>
  <si>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</si>
  <si>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</si>
  <si>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</si>
  <si>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</si>
  <si>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</si>
  <si>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</si>
  <si>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</si>
  <si>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</si>
  <si>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</si>
  <si>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</si>
  <si>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</si>
  <si>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</si>
  <si>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</si>
  <si>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</si>
  <si>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</si>
  <si>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</si>
  <si>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</si>
  <si>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</si>
  <si>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</si>
  <si>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</si>
  <si>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</si>
  <si>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</si>
  <si>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</si>
  <si>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</si>
  <si>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</si>
  <si>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</si>
  <si>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</si>
  <si>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</si>
  <si>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</si>
  <si>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</si>
  <si>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</si>
  <si>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</si>
  <si>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Product ID</t>
  </si>
  <si>
    <t>Product Name</t>
  </si>
  <si>
    <t>Category</t>
  </si>
  <si>
    <t>Discount Percentage</t>
  </si>
  <si>
    <t>Rating</t>
  </si>
  <si>
    <t>Computers &amp; Accessories</t>
  </si>
  <si>
    <t>U S B Cables</t>
  </si>
  <si>
    <t>Wireless U S B Adapters</t>
  </si>
  <si>
    <t>Electronics</t>
  </si>
  <si>
    <t>H D M I Cables</t>
  </si>
  <si>
    <t>Smart Televisions</t>
  </si>
  <si>
    <t>Remote Controls</t>
  </si>
  <si>
    <t>Standard Televisions</t>
  </si>
  <si>
    <t>T V Wall &amp; Ceiling Mounts</t>
  </si>
  <si>
    <t>R C A Cables</t>
  </si>
  <si>
    <t>Mounts</t>
  </si>
  <si>
    <t>Optical Cables</t>
  </si>
  <si>
    <t>Projectors</t>
  </si>
  <si>
    <t>Adapters</t>
  </si>
  <si>
    <t>Satellite Receivers</t>
  </si>
  <si>
    <t>D V I Cables</t>
  </si>
  <si>
    <t>Speaker Cables</t>
  </si>
  <si>
    <t>Streaming Clients</t>
  </si>
  <si>
    <t>A V Receivers &amp; Amplifiers</t>
  </si>
  <si>
    <t>Tower Speakers</t>
  </si>
  <si>
    <t>3 D Glasses</t>
  </si>
  <si>
    <t>Smart Watches</t>
  </si>
  <si>
    <t>Power Banks</t>
  </si>
  <si>
    <t>Smartphones</t>
  </si>
  <si>
    <t>Micro S D</t>
  </si>
  <si>
    <t>Basic Mobiles</t>
  </si>
  <si>
    <t>In - Ear</t>
  </si>
  <si>
    <t>Automobile Chargers</t>
  </si>
  <si>
    <t>Cradles</t>
  </si>
  <si>
    <t>Wall Chargers</t>
  </si>
  <si>
    <t>O T G Adapters</t>
  </si>
  <si>
    <t>Tripods</t>
  </si>
  <si>
    <t>Selfie Sticks</t>
  </si>
  <si>
    <t>Stands</t>
  </si>
  <si>
    <t>Cable Connection Protectors</t>
  </si>
  <si>
    <t>D √ ©cor</t>
  </si>
  <si>
    <t>Screen Protectors</t>
  </si>
  <si>
    <t>Stylus Pens</t>
  </si>
  <si>
    <t>Bedstand &amp; Desk Mounts</t>
  </si>
  <si>
    <t>Basic Cases</t>
  </si>
  <si>
    <t>Handlebar Mounts</t>
  </si>
  <si>
    <t>On - Ear</t>
  </si>
  <si>
    <t>Camera Privacy Covers</t>
  </si>
  <si>
    <t>Phone Charms</t>
  </si>
  <si>
    <t>Shower &amp; Wall Mounts</t>
  </si>
  <si>
    <t>Pen Drives</t>
  </si>
  <si>
    <t>Mice</t>
  </si>
  <si>
    <t>Graphic Tablets</t>
  </si>
  <si>
    <t>Lapdesks</t>
  </si>
  <si>
    <t>Notebook Computer Stands</t>
  </si>
  <si>
    <t>Keyboards</t>
  </si>
  <si>
    <t>Musical Instruments</t>
  </si>
  <si>
    <t>Condenser</t>
  </si>
  <si>
    <t>Disposable Batteries</t>
  </si>
  <si>
    <t>Office Products</t>
  </si>
  <si>
    <t>Gel Ink Rollerball Pens</t>
  </si>
  <si>
    <t>Home &amp; Kitchen</t>
  </si>
  <si>
    <t>Tape</t>
  </si>
  <si>
    <t>Keyboard &amp; Mouse Sets</t>
  </si>
  <si>
    <t>External Hard Disks</t>
  </si>
  <si>
    <t>Video Cameras</t>
  </si>
  <si>
    <t>Tabletop &amp; Travel Tripods</t>
  </si>
  <si>
    <t>Scientific</t>
  </si>
  <si>
    <t>Repeaters &amp; Extenders</t>
  </si>
  <si>
    <t>Tripod Legs</t>
  </si>
  <si>
    <t>Inkjet Ink Cartridges</t>
  </si>
  <si>
    <t>Dust Covers</t>
  </si>
  <si>
    <t>Gaming Mice</t>
  </si>
  <si>
    <t>Paints</t>
  </si>
  <si>
    <t>Mouse Pads</t>
  </si>
  <si>
    <t>Hard Disk Bags</t>
  </si>
  <si>
    <t>Macro &amp; Ringlight Flashes</t>
  </si>
  <si>
    <t>Networking Devices</t>
  </si>
  <si>
    <t>Routers</t>
  </si>
  <si>
    <t>Over - Ear</t>
  </si>
  <si>
    <t>Bluetooth Speakers</t>
  </si>
  <si>
    <t>General Purpose Batteries &amp; Battery Chargers</t>
  </si>
  <si>
    <t>Wirebound Notebooks</t>
  </si>
  <si>
    <t>Rechargeable Batteries</t>
  </si>
  <si>
    <t>Bluetooth Adapters</t>
  </si>
  <si>
    <t>U S Bto U S B Adapters</t>
  </si>
  <si>
    <t>Complete Tripod Units</t>
  </si>
  <si>
    <t>Notepads &amp; Memo Books</t>
  </si>
  <si>
    <t>Film</t>
  </si>
  <si>
    <t>Monitors</t>
  </si>
  <si>
    <t>Lamps</t>
  </si>
  <si>
    <t>Cleaning Kits</t>
  </si>
  <si>
    <t>Dome Cameras</t>
  </si>
  <si>
    <t>Gamepads</t>
  </si>
  <si>
    <t>Basic</t>
  </si>
  <si>
    <t>U S B Hubs</t>
  </si>
  <si>
    <t>P C Microphones</t>
  </si>
  <si>
    <t>Outdoor Speakers</t>
  </si>
  <si>
    <t>Laptop Sleeves &amp; Slipcases</t>
  </si>
  <si>
    <t>External Memory Card Readers</t>
  </si>
  <si>
    <t>Bottled Ink</t>
  </si>
  <si>
    <t>Composition Notebooks</t>
  </si>
  <si>
    <t>Retractable Ballpoint Pens</t>
  </si>
  <si>
    <t>Ethernet Cables</t>
  </si>
  <si>
    <t>Memory</t>
  </si>
  <si>
    <t>Uninterrupted Power Supplies</t>
  </si>
  <si>
    <t>Cases</t>
  </si>
  <si>
    <t>Secure Digital Cards</t>
  </si>
  <si>
    <t>Selfie Lights</t>
  </si>
  <si>
    <t>Webcams</t>
  </si>
  <si>
    <t>Cooling Pads</t>
  </si>
  <si>
    <t>Laptop Accessories</t>
  </si>
  <si>
    <t>Home Improvement</t>
  </si>
  <si>
    <t>Adapters &amp; Multi - Outlets</t>
  </si>
  <si>
    <t>Coloured Paper</t>
  </si>
  <si>
    <t>Internal Solid State Drives</t>
  </si>
  <si>
    <t>Multimedia Speaker Systems</t>
  </si>
  <si>
    <t>Data Cards &amp; Dongles</t>
  </si>
  <si>
    <t>Laptop Chargers &amp; Power Supplies</t>
  </si>
  <si>
    <t>P C Speakers</t>
  </si>
  <si>
    <t>Battery Chargers</t>
  </si>
  <si>
    <t>Stick Ballpoint Pens</t>
  </si>
  <si>
    <t>Wooden Pencils</t>
  </si>
  <si>
    <t>Internal Hard Drives</t>
  </si>
  <si>
    <t>Printers</t>
  </si>
  <si>
    <t>Pens</t>
  </si>
  <si>
    <t>S A T A Cables</t>
  </si>
  <si>
    <t>P C Headsets</t>
  </si>
  <si>
    <t>Gaming Keyboards</t>
  </si>
  <si>
    <t>Soundbar Speakers</t>
  </si>
  <si>
    <t>Earpads</t>
  </si>
  <si>
    <t>Inkjet Printers</t>
  </si>
  <si>
    <t>Toys &amp; Games</t>
  </si>
  <si>
    <t>Colouring Pens &amp; Markers</t>
  </si>
  <si>
    <t>Headsets</t>
  </si>
  <si>
    <t>External Solid State Drives</t>
  </si>
  <si>
    <t>Power L A N Adapters</t>
  </si>
  <si>
    <t>Inkjet Ink Refills &amp; Kits</t>
  </si>
  <si>
    <t>Notebooks , Writing Pads &amp; Diaries</t>
  </si>
  <si>
    <t>Background Supports</t>
  </si>
  <si>
    <t>Financial &amp; Business</t>
  </si>
  <si>
    <t>Surge Protectors</t>
  </si>
  <si>
    <t>Tablets</t>
  </si>
  <si>
    <t>Cord Management</t>
  </si>
  <si>
    <t>Painting Materials</t>
  </si>
  <si>
    <t>Toner Cartridges</t>
  </si>
  <si>
    <t>Liquid Ink Rollerball Pens</t>
  </si>
  <si>
    <t>Fountain Pens</t>
  </si>
  <si>
    <t>Caddies</t>
  </si>
  <si>
    <t>Traditional Laptops</t>
  </si>
  <si>
    <t>Electric Kettles</t>
  </si>
  <si>
    <t>Electric Heaters</t>
  </si>
  <si>
    <t>Fan Heaters</t>
  </si>
  <si>
    <t>Lint Shavers</t>
  </si>
  <si>
    <t>Digital Kitchen Scales</t>
  </si>
  <si>
    <t>Choppers</t>
  </si>
  <si>
    <t>Induction Cooktop</t>
  </si>
  <si>
    <t>Hand Blenders</t>
  </si>
  <si>
    <t>Dry Irons</t>
  </si>
  <si>
    <t>Mixer Grinders</t>
  </si>
  <si>
    <t>Instant Water Heaters</t>
  </si>
  <si>
    <t>Room Heaters</t>
  </si>
  <si>
    <t>Kettle &amp; Toaster Sets</t>
  </si>
  <si>
    <t>Storage Water Heaters</t>
  </si>
  <si>
    <t>Immersion Rods</t>
  </si>
  <si>
    <t>Air Fryers</t>
  </si>
  <si>
    <t>Laundry Baskets</t>
  </si>
  <si>
    <t>Steam Irons</t>
  </si>
  <si>
    <t>Juicer Mixer Grinders</t>
  </si>
  <si>
    <t>Handheld Vacuums</t>
  </si>
  <si>
    <t>Egg Boilers</t>
  </si>
  <si>
    <t>Sandwich Makers</t>
  </si>
  <si>
    <t>Mini Food Processors &amp; Choppers</t>
  </si>
  <si>
    <t>Digital Scales</t>
  </si>
  <si>
    <t>Vacuum Sealers</t>
  </si>
  <si>
    <t>Ceiling Fans</t>
  </si>
  <si>
    <t>Canister Vacuums</t>
  </si>
  <si>
    <t>Pressure Washers , Steam &amp; Window Cleaners</t>
  </si>
  <si>
    <t>Halogen Heaters</t>
  </si>
  <si>
    <t>Pop -up Toasters</t>
  </si>
  <si>
    <t>Heat Convectors</t>
  </si>
  <si>
    <t>Electric Grinders</t>
  </si>
  <si>
    <t>Exhaust Fans</t>
  </si>
  <si>
    <t>Drip Coffee Machines</t>
  </si>
  <si>
    <t>Water Purifier Accessories</t>
  </si>
  <si>
    <t>Water Cartridges</t>
  </si>
  <si>
    <t>Rice &amp; Pasta Cookers</t>
  </si>
  <si>
    <t>Car &amp; Motorbike</t>
  </si>
  <si>
    <t>Air Purifiers &amp; Ionizers</t>
  </si>
  <si>
    <t>Wet - Dry Vacuums</t>
  </si>
  <si>
    <t>H E P A Air Purifiers</t>
  </si>
  <si>
    <t>Water Filters &amp; Purifiers</t>
  </si>
  <si>
    <t>Laundry Bags</t>
  </si>
  <si>
    <t>Sewing &amp; Embroidery Machines</t>
  </si>
  <si>
    <t>Spray Bottles</t>
  </si>
  <si>
    <t>Hand Mixers</t>
  </si>
  <si>
    <t>Wet Grinders</t>
  </si>
  <si>
    <t>Oven Toaster Grills</t>
  </si>
  <si>
    <t>Juicers</t>
  </si>
  <si>
    <t>Small Kitchen Appliances</t>
  </si>
  <si>
    <t>Health &amp; Personal Care</t>
  </si>
  <si>
    <t>Digital Bathroom Scales</t>
  </si>
  <si>
    <t>Espresso Machines</t>
  </si>
  <si>
    <t>Table Fans</t>
  </si>
  <si>
    <t>Milk Frothers</t>
  </si>
  <si>
    <t>Humidifiers</t>
  </si>
  <si>
    <t>Stand Mixer Accessories</t>
  </si>
  <si>
    <t>Robotic Vacuums</t>
  </si>
  <si>
    <t>Yogurt Makers</t>
  </si>
  <si>
    <t>Cold Press Juicers</t>
  </si>
  <si>
    <t>Split - System Air Conditioners</t>
  </si>
  <si>
    <t>Small Appliance Parts &amp; Accessories</t>
  </si>
  <si>
    <t>Waffle Makers &amp; Irons</t>
  </si>
  <si>
    <t>Stovetop Espresso Pots</t>
  </si>
  <si>
    <t>Measuring Spoons</t>
  </si>
  <si>
    <t>Coffee Presses</t>
  </si>
  <si>
    <t>Roti Makers</t>
  </si>
  <si>
    <t>Fan Parts &amp; Accessories</t>
  </si>
  <si>
    <t>Stand Mixers</t>
  </si>
  <si>
    <t>Pedestal Fans</t>
  </si>
  <si>
    <t>Handheld Bags</t>
  </si>
  <si>
    <t>Rating_Count</t>
  </si>
  <si>
    <t>Category_Type</t>
  </si>
  <si>
    <t>Product_Type</t>
  </si>
  <si>
    <t>Discounted_Price (₹)</t>
  </si>
  <si>
    <t>Actual_Price (₹)</t>
  </si>
  <si>
    <t>Actual_Revenue Potential (₹)</t>
  </si>
  <si>
    <t>Discounted_Revenue_Potential (₹)</t>
  </si>
  <si>
    <t>Price_Range (₹)</t>
  </si>
  <si>
    <t>Combined_Score</t>
  </si>
  <si>
    <t>Grand Total</t>
  </si>
  <si>
    <t>Average of Discount Percentage</t>
  </si>
  <si>
    <t>Category Types</t>
  </si>
  <si>
    <t>Count of Product ID</t>
  </si>
  <si>
    <t>Sum of Rating_Count</t>
  </si>
  <si>
    <t>Product Types</t>
  </si>
  <si>
    <t>Average of Actual_Price (₹)</t>
  </si>
  <si>
    <t>Average of Discounted_Price (₹)</t>
  </si>
  <si>
    <t>Product Ratings</t>
  </si>
  <si>
    <t>Sum of Actual_Revenue Potential (₹)</t>
  </si>
  <si>
    <t xml:space="preserve"> &lt; 200</t>
  </si>
  <si>
    <t>&gt; 500</t>
  </si>
  <si>
    <t>200 – 500</t>
  </si>
  <si>
    <t>Price Ranges</t>
  </si>
  <si>
    <t>Average of Discount Percentage (X)</t>
  </si>
  <si>
    <t>Average of Rating (Y)</t>
  </si>
  <si>
    <t>Max of Discount Percentage</t>
  </si>
  <si>
    <t>Sum of Combined_Score</t>
  </si>
  <si>
    <t>Count of Product_Type</t>
  </si>
  <si>
    <t>Product Type</t>
  </si>
  <si>
    <t>Average Rating</t>
  </si>
  <si>
    <t>Average of Discount %</t>
  </si>
  <si>
    <t>Total Actual Revenue Potential (₹)</t>
  </si>
  <si>
    <t>Total Discounted Revenue Potential (₹)</t>
  </si>
  <si>
    <t>Discount Impact on Revenue (₹)</t>
  </si>
  <si>
    <t>Average Combined Score</t>
  </si>
  <si>
    <t>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</si>
</sst>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2" tint="-9.9978637043366805E-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164" fontId="0" fillId="0" borderId="0" xfId="42" applyNumberFormat="1" applyFont="1"/>
    <xf numFmtId="2" fontId="0" fillId="0" borderId="0" xfId="0" applyNumberFormat="1"/>
    <xf numFmtId="0" fontId="16" fillId="0" borderId="0" xfId="0" applyFont="1"/>
    <xf numFmtId="164" fontId="16" fillId="0" borderId="0" xfId="42" applyNumberFormat="1" applyFont="1"/>
    <xf numFmtId="165" fontId="0" fillId="0" borderId="0" xfId="0" applyNumberFormat="1"/>
    <xf numFmtId="1" fontId="0" fillId="0" borderId="0" xfId="42" applyNumberFormat="1" applyFont="1"/>
    <xf numFmtId="43" fontId="0" fillId="0" borderId="0" xfId="42" applyFont="1"/>
    <xf numFmtId="43" fontId="0" fillId="0" borderId="0" xfId="0" applyNumberFormat="1"/>
    <xf numFmtId="0" fontId="0" fillId="0" borderId="0" xfId="0" applyAlignment="1">
      <alignment wrapText="1"/>
    </xf>
    <xf numFmtId="0" fontId="0" fillId="0" borderId="0" xfId="0" applyAlignment="1">
      <alignment horizontal="left"/>
    </xf>
    <xf numFmtId="0" fontId="18" fillId="33" borderId="0" xfId="0" applyFont="1" applyFill="1"/>
    <xf numFmtId="0" fontId="0" fillId="34" borderId="0" xfId="0" applyFill="1"/>
    <xf numFmtId="0" fontId="0" fillId="34" borderId="0" xfId="0" applyFill="1" applyAlignment="1">
      <alignment horizontal="left"/>
    </xf>
    <xf numFmtId="2" fontId="0" fillId="34" borderId="0" xfId="0" applyNumberFormat="1" applyFill="1"/>
    <xf numFmtId="0" fontId="0" fillId="34" borderId="0" xfId="0" applyNumberFormat="1" applyFill="1"/>
    <xf numFmtId="164" fontId="0" fillId="34" borderId="0" xfId="0" applyNumberFormat="1" applyFill="1"/>
    <xf numFmtId="43" fontId="0" fillId="34" borderId="0" xfId="0" applyNumberFormat="1" applyFill="1"/>
    <xf numFmtId="1" fontId="0" fillId="34" borderId="0" xfId="0" applyNumberFormat="1" applyFill="1"/>
    <xf numFmtId="165" fontId="0" fillId="34" borderId="0" xfId="0" applyNumberFormat="1" applyFill="1" applyAlignment="1">
      <alignment horizontal="left"/>
    </xf>
    <xf numFmtId="165" fontId="0" fillId="34" borderId="0" xfId="0" applyNumberFormat="1" applyFill="1"/>
    <xf numFmtId="166" fontId="0" fillId="34" borderId="0" xfId="0" applyNumberFormat="1" applyFill="1"/>
    <xf numFmtId="9" fontId="0" fillId="34"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8">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164" formatCode="_(* #,##0_);_(* \(#,##0\);_(* &quot;-&quot;??_);_(@_)"/>
    </dxf>
    <dxf>
      <numFmt numFmtId="13" formatCode="0%"/>
    </dxf>
    <dxf>
      <numFmt numFmtId="1" formatCode="0"/>
    </dxf>
    <dxf>
      <numFmt numFmtId="2" formatCode="0.00"/>
    </dxf>
  </dxfs>
  <tableStyles count="0" defaultTableStyle="TableStyleMedium2" defaultPivotStyle="PivotStyleLight16"/>
  <colors>
    <mruColors>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microsoft.com/office/2022/10/relationships/richValueRel" Target="richData/richValueRel.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Mayowa - done.xlsx]Pivot_tables!Average Discount by Category Type</c:name>
    <c:fmtId val="3"/>
  </c:pivotSource>
  <c:chart>
    <c:title>
      <c:tx>
        <c:rich>
          <a:bodyPr rot="0" spcFirstLastPara="1" vertOverflow="ellipsis" vert="horz" wrap="square" anchor="ctr" anchorCtr="1"/>
          <a:lstStyle/>
          <a:p>
            <a:pPr>
              <a:defRPr sz="13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300">
                <a:solidFill>
                  <a:sysClr val="windowText" lastClr="000000"/>
                </a:solidFill>
                <a:latin typeface="Georgia" panose="02040502050405020303" pitchFamily="18" charset="0"/>
              </a:rPr>
              <a:t>AVERAGE DISCOUNT PERCENTAGE BY CATEGORY</a:t>
            </a:r>
          </a:p>
        </c:rich>
      </c:tx>
      <c:overlay val="0"/>
      <c:spPr>
        <a:noFill/>
        <a:ln>
          <a:noFill/>
        </a:ln>
        <a:effectLst/>
      </c:spPr>
      <c:txPr>
        <a:bodyPr rot="0" spcFirstLastPara="1" vertOverflow="ellipsis" vert="horz" wrap="square" anchor="ctr" anchorCtr="1"/>
        <a:lstStyle/>
        <a:p>
          <a:pPr>
            <a:defRPr sz="13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Pivot_tables!$B$4:$B$13</c:f>
              <c:numCache>
                <c:formatCode>0.00</c:formatCode>
                <c:ptCount val="9"/>
                <c:pt idx="0">
                  <c:v>0.57499999999999996</c:v>
                </c:pt>
                <c:pt idx="1">
                  <c:v>0.53920177383592027</c:v>
                </c:pt>
                <c:pt idx="2">
                  <c:v>0.53</c:v>
                </c:pt>
                <c:pt idx="3">
                  <c:v>0.50828897338403023</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2D1E-41EA-AF5C-C90D2FACC5DB}"/>
            </c:ext>
          </c:extLst>
        </c:ser>
        <c:dLbls>
          <c:dLblPos val="outEnd"/>
          <c:showLegendKey val="0"/>
          <c:showVal val="1"/>
          <c:showCatName val="0"/>
          <c:showSerName val="0"/>
          <c:showPercent val="0"/>
          <c:showBubbleSize val="0"/>
        </c:dLbls>
        <c:gapWidth val="115"/>
        <c:overlap val="-20"/>
        <c:axId val="892612783"/>
        <c:axId val="892613743"/>
      </c:barChart>
      <c:catAx>
        <c:axId val="892612783"/>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categories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92613743"/>
        <c:crosses val="autoZero"/>
        <c:auto val="1"/>
        <c:lblAlgn val="ctr"/>
        <c:lblOffset val="100"/>
        <c:noMultiLvlLbl val="0"/>
      </c:catAx>
      <c:valAx>
        <c:axId val="8926137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avergae discount percentage</a:t>
                </a:r>
              </a:p>
            </c:rich>
          </c:tx>
          <c:overlay val="0"/>
          <c:spPr>
            <a:noFill/>
            <a:ln>
              <a:noFill/>
            </a:ln>
            <a:effectLst/>
          </c:spPr>
          <c:txPr>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926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done.xlsx]Pivot_tables!Products per Price Ranges</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PRODUCT COUNT BY PRICE RANGES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498516858319013E-2"/>
              <c:y val="0.12813761744143209"/>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a:sp3d/>
        </c:spPr>
        <c:dLbl>
          <c:idx val="0"/>
          <c:layout>
            <c:manualLayout>
              <c:x val="-1.8687895015489817E-2"/>
              <c:y val="-0.1167144869662677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6.9382019548875795E-2"/>
          <c:w val="1"/>
          <c:h val="0.91536925946632952"/>
        </c:manualLayout>
      </c:layout>
      <c:pie3DChart>
        <c:varyColors val="1"/>
        <c:ser>
          <c:idx val="0"/>
          <c:order val="0"/>
          <c:tx>
            <c:strRef>
              <c:f>Pivot_tables!$N$15</c:f>
              <c:strCache>
                <c:ptCount val="1"/>
                <c:pt idx="0">
                  <c:v>Total</c:v>
                </c:pt>
              </c:strCache>
            </c:strRef>
          </c:tx>
          <c:explosion val="11"/>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C5-43CD-B797-A38CD9D9DC3E}"/>
              </c:ext>
            </c:extLst>
          </c:dPt>
          <c:dPt>
            <c:idx val="1"/>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C5-43CD-B797-A38CD9D9DC3E}"/>
              </c:ext>
            </c:extLst>
          </c:dPt>
          <c:dPt>
            <c:idx val="2"/>
            <c:bubble3D val="0"/>
            <c:explosion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4C5-43CD-B797-A38CD9D9DC3E}"/>
              </c:ext>
            </c:extLst>
          </c:dPt>
          <c:dLbls>
            <c:dLbl>
              <c:idx val="0"/>
              <c:layout>
                <c:manualLayout>
                  <c:x val="3.0498516858319013E-2"/>
                  <c:y val="0.12813761744143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C5-43CD-B797-A38CD9D9DC3E}"/>
                </c:ext>
              </c:extLst>
            </c:dLbl>
            <c:dLbl>
              <c:idx val="1"/>
              <c:layout>
                <c:manualLayout>
                  <c:x val="-1.8687895015489817E-2"/>
                  <c:y val="-0.116714486966267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C5-43CD-B797-A38CD9D9DC3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Pivot_tables!$M$16:$M$19</c:f>
              <c:strCache>
                <c:ptCount val="3"/>
                <c:pt idx="0">
                  <c:v> &lt; 200</c:v>
                </c:pt>
                <c:pt idx="1">
                  <c:v>&gt; 500</c:v>
                </c:pt>
                <c:pt idx="2">
                  <c:v>200 – 500</c:v>
                </c:pt>
              </c:strCache>
            </c:strRef>
          </c:cat>
          <c:val>
            <c:numRef>
              <c:f>Pivot_tables!$N$16:$N$19</c:f>
              <c:numCache>
                <c:formatCode>General</c:formatCode>
                <c:ptCount val="3"/>
                <c:pt idx="0">
                  <c:v>198</c:v>
                </c:pt>
                <c:pt idx="1">
                  <c:v>888</c:v>
                </c:pt>
                <c:pt idx="2">
                  <c:v>376</c:v>
                </c:pt>
              </c:numCache>
            </c:numRef>
          </c:val>
          <c:extLst>
            <c:ext xmlns:c16="http://schemas.microsoft.com/office/drawing/2014/chart" uri="{C3380CC4-5D6E-409C-BE32-E72D297353CC}">
              <c16:uniqueId val="{00000006-A4C5-43CD-B797-A38CD9D9DC3E}"/>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ysClr val="windowText" lastClr="000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done.xlsx]Pivot_tables!Products with &lt; 1000 Reviews</c:name>
    <c:fmtId val="3"/>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400">
                <a:solidFill>
                  <a:sysClr val="windowText" lastClr="000000"/>
                </a:solidFill>
                <a:latin typeface="Georgia" panose="02040502050405020303" pitchFamily="18" charset="0"/>
              </a:rPr>
              <a:t>PRODUCTS WITH LESS THEN 1000 REVIEWS</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Pivot_tables!$E$25</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Pivot_tables!$D$26:$D$45</c:f>
              <c:strCache>
                <c:ptCount val="19"/>
                <c:pt idx="0">
                  <c:v>3 D Glasses</c:v>
                </c:pt>
                <c:pt idx="1">
                  <c:v>A V Receivers &amp; Amplifiers</c:v>
                </c:pt>
                <c:pt idx="2">
                  <c:v>Coloured Paper</c:v>
                </c:pt>
                <c:pt idx="3">
                  <c:v>Earpads</c:v>
                </c:pt>
                <c:pt idx="4">
                  <c:v>Electric Grinders</c:v>
                </c:pt>
                <c:pt idx="5">
                  <c:v>Fan Parts &amp; Accessories</c:v>
                </c:pt>
                <c:pt idx="6">
                  <c:v>Halogen Heaters</c:v>
                </c:pt>
                <c:pt idx="7">
                  <c:v>Hand Mixers</c:v>
                </c:pt>
                <c:pt idx="8">
                  <c:v>Handheld Bags</c:v>
                </c:pt>
                <c:pt idx="9">
                  <c:v>Internal Hard Drives</c:v>
                </c:pt>
                <c:pt idx="10">
                  <c:v>Milk Frothers</c:v>
                </c:pt>
                <c:pt idx="11">
                  <c:v>Phone Charms</c:v>
                </c:pt>
                <c:pt idx="12">
                  <c:v>Roti Makers</c:v>
                </c:pt>
                <c:pt idx="13">
                  <c:v>S A T A Cables</c:v>
                </c:pt>
                <c:pt idx="14">
                  <c:v>Small Appliance Parts &amp; Accessories</c:v>
                </c:pt>
                <c:pt idx="15">
                  <c:v>Stand Mixers</c:v>
                </c:pt>
                <c:pt idx="16">
                  <c:v>Streaming Clients</c:v>
                </c:pt>
                <c:pt idx="17">
                  <c:v>Tower Speakers</c:v>
                </c:pt>
                <c:pt idx="18">
                  <c:v>Traditional Laptops</c:v>
                </c:pt>
              </c:strCache>
            </c:strRef>
          </c:cat>
          <c:val>
            <c:numRef>
              <c:f>Pivot_tables!$E$26:$E$45</c:f>
              <c:numCache>
                <c:formatCode>0</c:formatCode>
                <c:ptCount val="19"/>
                <c:pt idx="0">
                  <c:v>621</c:v>
                </c:pt>
                <c:pt idx="1">
                  <c:v>897</c:v>
                </c:pt>
                <c:pt idx="2">
                  <c:v>388</c:v>
                </c:pt>
                <c:pt idx="3">
                  <c:v>594</c:v>
                </c:pt>
                <c:pt idx="4">
                  <c:v>478</c:v>
                </c:pt>
                <c:pt idx="5">
                  <c:v>156</c:v>
                </c:pt>
                <c:pt idx="6">
                  <c:v>931</c:v>
                </c:pt>
                <c:pt idx="7">
                  <c:v>776</c:v>
                </c:pt>
                <c:pt idx="8">
                  <c:v>212</c:v>
                </c:pt>
                <c:pt idx="9">
                  <c:v>362</c:v>
                </c:pt>
                <c:pt idx="10">
                  <c:v>955</c:v>
                </c:pt>
                <c:pt idx="11">
                  <c:v>305</c:v>
                </c:pt>
                <c:pt idx="12">
                  <c:v>827</c:v>
                </c:pt>
                <c:pt idx="13">
                  <c:v>817</c:v>
                </c:pt>
                <c:pt idx="14">
                  <c:v>340</c:v>
                </c:pt>
                <c:pt idx="15">
                  <c:v>898</c:v>
                </c:pt>
                <c:pt idx="16">
                  <c:v>224</c:v>
                </c:pt>
                <c:pt idx="17">
                  <c:v>282</c:v>
                </c:pt>
                <c:pt idx="18">
                  <c:v>323</c:v>
                </c:pt>
              </c:numCache>
            </c:numRef>
          </c:val>
          <c:extLst>
            <c:ext xmlns:c16="http://schemas.microsoft.com/office/drawing/2014/chart" uri="{C3380CC4-5D6E-409C-BE32-E72D297353CC}">
              <c16:uniqueId val="{00000000-0244-4DD1-8B19-E8FB114F121B}"/>
            </c:ext>
          </c:extLst>
        </c:ser>
        <c:dLbls>
          <c:dLblPos val="outEnd"/>
          <c:showLegendKey val="0"/>
          <c:showVal val="1"/>
          <c:showCatName val="0"/>
          <c:showSerName val="0"/>
          <c:showPercent val="0"/>
          <c:showBubbleSize val="0"/>
        </c:dLbls>
        <c:gapWidth val="100"/>
        <c:overlap val="-24"/>
        <c:axId val="1559224223"/>
        <c:axId val="1559225183"/>
      </c:barChart>
      <c:catAx>
        <c:axId val="1559224223"/>
        <c:scaling>
          <c:orientation val="minMax"/>
        </c:scaling>
        <c:delete val="0"/>
        <c:axPos val="b"/>
        <c:title>
          <c:tx>
            <c:rich>
              <a:bodyPr rot="0" spcFirstLastPara="1" vertOverflow="ellipsis" vert="horz" wrap="square" anchor="ctr" anchorCtr="1"/>
              <a:lstStyle/>
              <a:p>
                <a:pPr>
                  <a:defRPr sz="1300" b="1" i="0" u="none" strike="noStrike" kern="1200" cap="all" baseline="0">
                    <a:solidFill>
                      <a:sysClr val="windowText" lastClr="000000"/>
                    </a:solidFill>
                    <a:latin typeface="Georgia" panose="02040502050405020303" pitchFamily="18" charset="0"/>
                    <a:ea typeface="+mn-ea"/>
                    <a:cs typeface="+mn-cs"/>
                  </a:defRPr>
                </a:pPr>
                <a:r>
                  <a:rPr lang="en-US" sz="1300">
                    <a:solidFill>
                      <a:sysClr val="windowText" lastClr="000000"/>
                    </a:solidFill>
                    <a:latin typeface="Georgia" panose="02040502050405020303" pitchFamily="18" charset="0"/>
                  </a:rPr>
                  <a:t>PRODUCT TYPES</a:t>
                </a:r>
              </a:p>
            </c:rich>
          </c:tx>
          <c:overlay val="0"/>
          <c:spPr>
            <a:noFill/>
            <a:ln>
              <a:noFill/>
            </a:ln>
            <a:effectLst/>
          </c:spPr>
          <c:txPr>
            <a:bodyPr rot="0" spcFirstLastPara="1" vertOverflow="ellipsis" vert="horz" wrap="square" anchor="ctr" anchorCtr="1"/>
            <a:lstStyle/>
            <a:p>
              <a:pPr>
                <a:defRPr sz="13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Georgia" panose="02040502050405020303" pitchFamily="18" charset="0"/>
                <a:ea typeface="+mn-ea"/>
                <a:cs typeface="+mn-cs"/>
              </a:defRPr>
            </a:pPr>
            <a:endParaRPr lang="en-US"/>
          </a:p>
        </c:txPr>
        <c:crossAx val="1559225183"/>
        <c:crosses val="autoZero"/>
        <c:auto val="1"/>
        <c:lblAlgn val="ctr"/>
        <c:lblOffset val="100"/>
        <c:noMultiLvlLbl val="0"/>
      </c:catAx>
      <c:valAx>
        <c:axId val="155922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REVIEW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55922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	Highest Discounts by Category</c:name>
    <c:fmtId val="3"/>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400">
                <a:solidFill>
                  <a:sysClr val="windowText" lastClr="000000"/>
                </a:solidFill>
                <a:latin typeface="Georgia" panose="02040502050405020303" pitchFamily="18" charset="0"/>
              </a:rPr>
              <a:t>HIGHEST DISCOUNT % BY CATEGORY</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Pivot_tables!$E$48</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Pivot_tables!$D$49:$D$58</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Pivot_tables!$E$49:$E$58</c:f>
              <c:numCache>
                <c:formatCode>0.00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7EC-49C0-AEAC-9280BDEDC024}"/>
            </c:ext>
          </c:extLst>
        </c:ser>
        <c:dLbls>
          <c:dLblPos val="outEnd"/>
          <c:showLegendKey val="0"/>
          <c:showVal val="1"/>
          <c:showCatName val="0"/>
          <c:showSerName val="0"/>
          <c:showPercent val="0"/>
          <c:showBubbleSize val="0"/>
        </c:dLbls>
        <c:gapWidth val="115"/>
        <c:overlap val="-20"/>
        <c:axId val="1948209855"/>
        <c:axId val="1948185375"/>
      </c:barChart>
      <c:catAx>
        <c:axId val="19482098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CATEGORY</a:t>
                </a:r>
                <a:r>
                  <a:rPr lang="en-US" baseline="0">
                    <a:solidFill>
                      <a:sysClr val="windowText" lastClr="000000"/>
                    </a:solidFill>
                    <a:latin typeface="Georgia" panose="02040502050405020303" pitchFamily="18" charset="0"/>
                  </a:rPr>
                  <a:t>  TYPES</a:t>
                </a:r>
                <a:endParaRPr lang="en-US">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8185375"/>
        <c:crosses val="autoZero"/>
        <c:auto val="1"/>
        <c:lblAlgn val="ctr"/>
        <c:lblOffset val="100"/>
        <c:noMultiLvlLbl val="0"/>
      </c:catAx>
      <c:valAx>
        <c:axId val="1948185375"/>
        <c:scaling>
          <c:orientation val="minMax"/>
        </c:scaling>
        <c:delete val="0"/>
        <c:axPos val="b"/>
        <c:title>
          <c:tx>
            <c:rich>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DISCOUNT</a:t>
                </a:r>
                <a:r>
                  <a:rPr lang="en-US" sz="1200" baseline="0">
                    <a:solidFill>
                      <a:sysClr val="windowText" lastClr="000000"/>
                    </a:solidFill>
                    <a:latin typeface="Georgia" panose="02040502050405020303" pitchFamily="18" charset="0"/>
                  </a:rPr>
                  <a:t> PERCENTAGE</a:t>
                </a:r>
                <a:endParaRPr lang="en-US" sz="1200">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82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done.xlsx]Pivot_tables!Top 5 Products (Rating × Review)</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TOP 5 PRODUCTS BY COMBINED SCORE</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Pivot_tables!$H$48</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Pivot_tables!$G$49:$G$54</c:f>
              <c:strCache>
                <c:ptCount val="5"/>
                <c:pt idx="0">
                  <c:v>Smart Watches</c:v>
                </c:pt>
                <c:pt idx="1">
                  <c:v>H D M I Cables</c:v>
                </c:pt>
                <c:pt idx="2">
                  <c:v>Smartphones</c:v>
                </c:pt>
                <c:pt idx="3">
                  <c:v>U S B Cables</c:v>
                </c:pt>
                <c:pt idx="4">
                  <c:v>In - Ear</c:v>
                </c:pt>
              </c:strCache>
            </c:strRef>
          </c:cat>
          <c:val>
            <c:numRef>
              <c:f>Pivot_tables!$H$49:$H$54</c:f>
              <c:numCache>
                <c:formatCode>_(* #,##0.0_);_(* \(#,##0.0\);_(* "-"??_);_(@_)</c:formatCode>
                <c:ptCount val="5"/>
                <c:pt idx="0">
                  <c:v>6715272.6000000006</c:v>
                </c:pt>
                <c:pt idx="1">
                  <c:v>8354564.0999999996</c:v>
                </c:pt>
                <c:pt idx="2">
                  <c:v>10230087.700000001</c:v>
                </c:pt>
                <c:pt idx="3">
                  <c:v>14921171.000000004</c:v>
                </c:pt>
                <c:pt idx="4">
                  <c:v>16912578.399999995</c:v>
                </c:pt>
              </c:numCache>
            </c:numRef>
          </c:val>
          <c:extLst>
            <c:ext xmlns:c16="http://schemas.microsoft.com/office/drawing/2014/chart" uri="{C3380CC4-5D6E-409C-BE32-E72D297353CC}">
              <c16:uniqueId val="{00000000-06B7-4AE1-9941-9AF215A79C0D}"/>
            </c:ext>
          </c:extLst>
        </c:ser>
        <c:dLbls>
          <c:dLblPos val="outEnd"/>
          <c:showLegendKey val="0"/>
          <c:showVal val="1"/>
          <c:showCatName val="0"/>
          <c:showSerName val="0"/>
          <c:showPercent val="0"/>
          <c:showBubbleSize val="0"/>
        </c:dLbls>
        <c:gapWidth val="100"/>
        <c:axId val="2003592943"/>
        <c:axId val="2003571343"/>
      </c:barChart>
      <c:catAx>
        <c:axId val="20035929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PRODUCT</a:t>
                </a:r>
                <a:r>
                  <a:rPr lang="en-US" baseline="0">
                    <a:solidFill>
                      <a:sysClr val="windowText" lastClr="000000"/>
                    </a:solidFill>
                    <a:latin typeface="Georgia" panose="02040502050405020303" pitchFamily="18" charset="0"/>
                  </a:rPr>
                  <a:t>  TYPES</a:t>
                </a:r>
                <a:endParaRPr lang="en-US">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2003571343"/>
        <c:crosses val="autoZero"/>
        <c:auto val="1"/>
        <c:lblAlgn val="ctr"/>
        <c:lblOffset val="100"/>
        <c:noMultiLvlLbl val="0"/>
      </c:catAx>
      <c:valAx>
        <c:axId val="2003571343"/>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COMBINED</a:t>
                </a:r>
                <a:r>
                  <a:rPr lang="en-US" baseline="0">
                    <a:solidFill>
                      <a:sysClr val="windowText" lastClr="000000"/>
                    </a:solidFill>
                    <a:latin typeface="Georgia" panose="02040502050405020303" pitchFamily="18" charset="0"/>
                  </a:rPr>
                  <a:t> SCORE</a:t>
                </a:r>
                <a:endParaRPr lang="en-US">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20035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chemeClr val="tx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Mayowa - done.xlsx]Pivot_tables!Product Count</c:name>
    <c:fmtId val="3"/>
  </c:pivotSource>
  <c:chart>
    <c:title>
      <c:tx>
        <c:rich>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PRODUCT COUNT IN EACH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Pivot_tables!$D$4:$D$13</c:f>
              <c:strCache>
                <c:ptCount val="9"/>
                <c:pt idx="0">
                  <c:v>Electronics</c:v>
                </c:pt>
                <c:pt idx="1">
                  <c:v>Computers &amp; Accessories</c:v>
                </c:pt>
                <c:pt idx="2">
                  <c:v>Home &amp; Kitchen</c:v>
                </c:pt>
                <c:pt idx="3">
                  <c:v>Office Products</c:v>
                </c:pt>
                <c:pt idx="4">
                  <c:v>Musical Instruments</c:v>
                </c:pt>
                <c:pt idx="5">
                  <c:v>Home Improvement</c:v>
                </c:pt>
                <c:pt idx="6">
                  <c:v>Car &amp; Motorbike</c:v>
                </c:pt>
                <c:pt idx="7">
                  <c:v>Toys &amp; Games</c:v>
                </c:pt>
                <c:pt idx="8">
                  <c:v>Health &amp; Personal Care</c:v>
                </c:pt>
              </c:strCache>
            </c:strRef>
          </c:cat>
          <c:val>
            <c:numRef>
              <c:f>Pivot_tables!$E$4:$E$13</c:f>
              <c:numCache>
                <c:formatCode>General</c:formatCode>
                <c:ptCount val="9"/>
                <c:pt idx="0">
                  <c:v>526</c:v>
                </c:pt>
                <c:pt idx="1">
                  <c:v>451</c:v>
                </c:pt>
                <c:pt idx="2">
                  <c:v>447</c:v>
                </c:pt>
                <c:pt idx="3">
                  <c:v>31</c:v>
                </c:pt>
                <c:pt idx="4">
                  <c:v>2</c:v>
                </c:pt>
                <c:pt idx="5">
                  <c:v>2</c:v>
                </c:pt>
                <c:pt idx="6">
                  <c:v>1</c:v>
                </c:pt>
                <c:pt idx="7">
                  <c:v>1</c:v>
                </c:pt>
                <c:pt idx="8">
                  <c:v>1</c:v>
                </c:pt>
              </c:numCache>
            </c:numRef>
          </c:val>
          <c:extLst>
            <c:ext xmlns:c16="http://schemas.microsoft.com/office/drawing/2014/chart" uri="{C3380CC4-5D6E-409C-BE32-E72D297353CC}">
              <c16:uniqueId val="{00000000-49DC-4B0C-B975-8BC7226A88A0}"/>
            </c:ext>
          </c:extLst>
        </c:ser>
        <c:dLbls>
          <c:dLblPos val="outEnd"/>
          <c:showLegendKey val="0"/>
          <c:showVal val="1"/>
          <c:showCatName val="0"/>
          <c:showSerName val="0"/>
          <c:showPercent val="0"/>
          <c:showBubbleSize val="0"/>
        </c:dLbls>
        <c:gapWidth val="100"/>
        <c:overlap val="-24"/>
        <c:axId val="1329677791"/>
        <c:axId val="1329684031"/>
      </c:barChart>
      <c:catAx>
        <c:axId val="1329677791"/>
        <c:scaling>
          <c:orientation val="minMax"/>
        </c:scaling>
        <c:delete val="0"/>
        <c:axPos val="b"/>
        <c:title>
          <c:tx>
            <c:rich>
              <a:bodyPr rot="0" spcFirstLastPara="1" vertOverflow="ellipsis" vert="horz" wrap="square" anchor="ctr" anchorCtr="1"/>
              <a:lstStyle/>
              <a:p>
                <a:pPr>
                  <a:defRPr sz="1400" b="1" i="0" u="none" strike="noStrike" kern="1200" cap="all" baseline="0">
                    <a:solidFill>
                      <a:sysClr val="windowText" lastClr="000000"/>
                    </a:solidFill>
                    <a:latin typeface="Georgia" panose="02040502050405020303" pitchFamily="18" charset="0"/>
                    <a:ea typeface="+mn-ea"/>
                    <a:cs typeface="+mn-cs"/>
                  </a:defRPr>
                </a:pPr>
                <a:r>
                  <a:rPr lang="en-US" sz="1400">
                    <a:solidFill>
                      <a:sysClr val="windowText" lastClr="000000"/>
                    </a:solidFill>
                    <a:latin typeface="Georgia" panose="02040502050405020303" pitchFamily="18" charset="0"/>
                  </a:rPr>
                  <a:t>CATEGORIES</a:t>
                </a:r>
              </a:p>
            </c:rich>
          </c:tx>
          <c:overlay val="0"/>
          <c:spPr>
            <a:noFill/>
            <a:ln>
              <a:noFill/>
            </a:ln>
            <a:effectLst/>
          </c:spPr>
          <c:txPr>
            <a:bodyPr rot="0" spcFirstLastPara="1" vertOverflow="ellipsis" vert="horz" wrap="square" anchor="ctr" anchorCtr="1"/>
            <a:lstStyle/>
            <a:p>
              <a:pPr>
                <a:defRPr sz="14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329684031"/>
        <c:crosses val="autoZero"/>
        <c:auto val="1"/>
        <c:lblAlgn val="ctr"/>
        <c:lblOffset val="100"/>
        <c:noMultiLvlLbl val="0"/>
      </c:catAx>
      <c:valAx>
        <c:axId val="1329684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COUNT  OF PRODUCTS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3296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Mayowa - done.xlsx]Pivot_tables!Top Product Reviews</c:name>
    <c:fmtId val="3"/>
  </c:pivotSource>
  <c:chart>
    <c:title>
      <c:tx>
        <c:rich>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TOTAL</a:t>
            </a:r>
            <a:r>
              <a:rPr lang="en-US" sz="1200" baseline="0">
                <a:solidFill>
                  <a:sysClr val="windowText" lastClr="000000"/>
                </a:solidFill>
                <a:latin typeface="Georgia" panose="02040502050405020303" pitchFamily="18" charset="0"/>
              </a:rPr>
              <a:t> NUMBER OF REVIEWS BY CATEGORY</a:t>
            </a:r>
            <a:endParaRPr lang="en-US" sz="1200">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Pivot_tables!$G$4:$G$13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Pivot_tables!$H$4:$H$13</c:f>
              <c:numCache>
                <c:formatCode>_(* #,##0_);_(* \(#,##0\);_(* "-"??_);_(@_)</c:formatCode>
                <c:ptCount val="9"/>
                <c:pt idx="0">
                  <c:v>15778848</c:v>
                </c:pt>
                <c:pt idx="1">
                  <c:v>7728689</c:v>
                </c:pt>
                <c:pt idx="2">
                  <c:v>2990077</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F50D-4517-9D7E-54E32B15E080}"/>
            </c:ext>
          </c:extLst>
        </c:ser>
        <c:dLbls>
          <c:dLblPos val="outEnd"/>
          <c:showLegendKey val="0"/>
          <c:showVal val="1"/>
          <c:showCatName val="0"/>
          <c:showSerName val="0"/>
          <c:showPercent val="0"/>
          <c:showBubbleSize val="0"/>
        </c:dLbls>
        <c:gapWidth val="115"/>
        <c:overlap val="-20"/>
        <c:axId val="1036927119"/>
        <c:axId val="1036928079"/>
      </c:barChart>
      <c:catAx>
        <c:axId val="1036927119"/>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CATEGORIES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036928079"/>
        <c:crosses val="autoZero"/>
        <c:auto val="1"/>
        <c:lblAlgn val="ctr"/>
        <c:lblOffset val="100"/>
        <c:noMultiLvlLbl val="0"/>
      </c:catAx>
      <c:valAx>
        <c:axId val="1036928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400" b="1" i="0" u="none" strike="noStrike" kern="1200" cap="all" baseline="0">
                    <a:solidFill>
                      <a:sysClr val="windowText" lastClr="000000"/>
                    </a:solidFill>
                    <a:latin typeface="Georgia" panose="02040502050405020303" pitchFamily="18" charset="0"/>
                    <a:ea typeface="+mn-ea"/>
                    <a:cs typeface="+mn-cs"/>
                  </a:defRPr>
                </a:pPr>
                <a:r>
                  <a:rPr lang="en-US" sz="1400">
                    <a:solidFill>
                      <a:sysClr val="windowText" lastClr="000000"/>
                    </a:solidFill>
                    <a:latin typeface="Georgia" panose="02040502050405020303" pitchFamily="18" charset="0"/>
                  </a:rPr>
                  <a:t>RATING COUNT</a:t>
                </a:r>
              </a:p>
            </c:rich>
          </c:tx>
          <c:overlay val="0"/>
          <c:spPr>
            <a:noFill/>
            <a:ln>
              <a:noFill/>
            </a:ln>
            <a:effectLst/>
          </c:spPr>
          <c:txPr>
            <a:bodyPr rot="0" spcFirstLastPara="1" vertOverflow="ellipsis" vert="horz" wrap="square" anchor="ctr" anchorCtr="1"/>
            <a:lstStyle/>
            <a:p>
              <a:pPr>
                <a:defRPr sz="14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Georgia" panose="02040502050405020303" pitchFamily="18" charset="0"/>
                <a:ea typeface="+mn-ea"/>
                <a:cs typeface="+mn-cs"/>
              </a:defRPr>
            </a:pPr>
            <a:endParaRPr lang="en-US"/>
          </a:p>
        </c:txPr>
        <c:crossAx val="103692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Mayowa - done.xlsx]Pivot_tables!Highest Average rating by Product</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Georgia" panose="02040502050405020303" pitchFamily="18" charset="0"/>
                <a:ea typeface="+mn-ea"/>
                <a:cs typeface="+mn-cs"/>
              </a:defRPr>
            </a:pPr>
            <a:r>
              <a:rPr lang="en-US" sz="1400" b="1">
                <a:solidFill>
                  <a:sysClr val="windowText" lastClr="000000"/>
                </a:solidFill>
                <a:latin typeface="Georgia" panose="02040502050405020303" pitchFamily="18" charset="0"/>
              </a:rPr>
              <a:t>TOP 10 PRODUCTS BY AVERAGE RATINGS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Pivot_tables!$N$22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Pivot_tables!$M$23:$M$33</c:f>
              <c:strCache>
                <c:ptCount val="10"/>
                <c:pt idx="0">
                  <c:v>Tablets</c:v>
                </c:pt>
                <c:pt idx="1">
                  <c:v>Basic</c:v>
                </c:pt>
                <c:pt idx="2">
                  <c:v>Streaming Clients</c:v>
                </c:pt>
                <c:pt idx="3">
                  <c:v>Power L A N Adapters</c:v>
                </c:pt>
                <c:pt idx="4">
                  <c:v>Film</c:v>
                </c:pt>
                <c:pt idx="5">
                  <c:v>Cord Management</c:v>
                </c:pt>
                <c:pt idx="6">
                  <c:v>Surge Protectors</c:v>
                </c:pt>
                <c:pt idx="7">
                  <c:v>Memory</c:v>
                </c:pt>
                <c:pt idx="8">
                  <c:v>Painting Materials</c:v>
                </c:pt>
                <c:pt idx="9">
                  <c:v>Scientific</c:v>
                </c:pt>
              </c:strCache>
            </c:strRef>
          </c:cat>
          <c:val>
            <c:numRef>
              <c:f>Pivot_tables!$N$23:$N$33</c:f>
              <c:numCache>
                <c:formatCode>General</c:formatCode>
                <c:ptCount val="10"/>
                <c:pt idx="0">
                  <c:v>4.5999999999999996</c:v>
                </c:pt>
                <c:pt idx="1">
                  <c:v>4.5</c:v>
                </c:pt>
                <c:pt idx="2">
                  <c:v>4.5</c:v>
                </c:pt>
                <c:pt idx="3">
                  <c:v>4.5</c:v>
                </c:pt>
                <c:pt idx="4">
                  <c:v>4.5</c:v>
                </c:pt>
                <c:pt idx="5">
                  <c:v>4.5</c:v>
                </c:pt>
                <c:pt idx="6">
                  <c:v>4.5</c:v>
                </c:pt>
                <c:pt idx="7">
                  <c:v>4.5</c:v>
                </c:pt>
                <c:pt idx="8">
                  <c:v>4.5</c:v>
                </c:pt>
                <c:pt idx="9">
                  <c:v>4.45</c:v>
                </c:pt>
              </c:numCache>
            </c:numRef>
          </c:val>
          <c:extLst>
            <c:ext xmlns:c16="http://schemas.microsoft.com/office/drawing/2014/chart" uri="{C3380CC4-5D6E-409C-BE32-E72D297353CC}">
              <c16:uniqueId val="{00000000-1B5B-4747-B829-A9170706C7CD}"/>
            </c:ext>
          </c:extLst>
        </c:ser>
        <c:dLbls>
          <c:dLblPos val="outEnd"/>
          <c:showLegendKey val="0"/>
          <c:showVal val="1"/>
          <c:showCatName val="0"/>
          <c:showSerName val="0"/>
          <c:showPercent val="0"/>
          <c:showBubbleSize val="0"/>
        </c:dLbls>
        <c:gapWidth val="219"/>
        <c:overlap val="-27"/>
        <c:axId val="925573999"/>
        <c:axId val="925572559"/>
      </c:barChart>
      <c:catAx>
        <c:axId val="925573999"/>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Georgia" panose="02040502050405020303" pitchFamily="18" charset="0"/>
                    <a:ea typeface="+mn-ea"/>
                    <a:cs typeface="+mn-cs"/>
                  </a:defRPr>
                </a:pPr>
                <a:r>
                  <a:rPr lang="en-US" sz="1200" b="1">
                    <a:solidFill>
                      <a:sysClr val="windowText" lastClr="000000"/>
                    </a:solidFill>
                    <a:latin typeface="Georgia" panose="02040502050405020303" pitchFamily="18" charset="0"/>
                  </a:rPr>
                  <a:t>PRODUCT TYPE</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Georgia" panose="02040502050405020303" pitchFamily="18" charset="0"/>
                <a:ea typeface="+mn-ea"/>
                <a:cs typeface="+mn-cs"/>
              </a:defRPr>
            </a:pPr>
            <a:endParaRPr lang="en-US"/>
          </a:p>
        </c:txPr>
        <c:crossAx val="925572559"/>
        <c:crosses val="autoZero"/>
        <c:auto val="1"/>
        <c:lblAlgn val="ctr"/>
        <c:lblOffset val="100"/>
        <c:noMultiLvlLbl val="0"/>
      </c:catAx>
      <c:valAx>
        <c:axId val="9255725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AVERAGE </a:t>
                </a:r>
              </a:p>
              <a:p>
                <a:pPr>
                  <a:defRPr b="1">
                    <a:solidFill>
                      <a:sysClr val="windowText" lastClr="000000"/>
                    </a:solidFill>
                    <a:latin typeface="Georgia" panose="02040502050405020303" pitchFamily="18" charset="0"/>
                  </a:defRPr>
                </a:pPr>
                <a:r>
                  <a:rPr lang="en-US" b="1">
                    <a:solidFill>
                      <a:sysClr val="windowText" lastClr="000000"/>
                    </a:solidFill>
                    <a:latin typeface="Georgia" panose="02040502050405020303" pitchFamily="18" charset="0"/>
                  </a:rPr>
                  <a:t>RATINGS</a:t>
                </a:r>
              </a:p>
            </c:rich>
          </c:tx>
          <c:layout>
            <c:manualLayout>
              <c:xMode val="edge"/>
              <c:yMode val="edge"/>
              <c:x val="1.8830409183308843E-2"/>
              <c:y val="0.178689322193202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92557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done.xlsx]Pivot_tables!Avg Actual Price vs Discounted Price</c:name>
    <c:fmtId val="3"/>
  </c:pivotSource>
  <c:chart>
    <c:title>
      <c:tx>
        <c:rich>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AVERAGE ACTUAL PRICE vs AVERAGE DISCOUNTED PRICE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0566174577298"/>
          <c:y val="0.10839013904946707"/>
          <c:w val="0.88789337258084655"/>
          <c:h val="0.71918164049059963"/>
        </c:manualLayout>
      </c:layout>
      <c:barChart>
        <c:barDir val="col"/>
        <c:grouping val="clustered"/>
        <c:varyColors val="0"/>
        <c:ser>
          <c:idx val="0"/>
          <c:order val="0"/>
          <c:tx>
            <c:strRef>
              <c:f>Pivot_tables!$N$3</c:f>
              <c:strCache>
                <c:ptCount val="1"/>
                <c:pt idx="0">
                  <c:v>Average of Actual_Price (₹)</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Pivot_tables!$N$4:$N$13</c:f>
              <c:numCache>
                <c:formatCode>_(* #,##0.00_);_(* \(#,##0.00\);_(* "-"??_);_(@_)</c:formatCode>
                <c:ptCount val="9"/>
                <c:pt idx="0">
                  <c:v>4000</c:v>
                </c:pt>
                <c:pt idx="1">
                  <c:v>1686.659157427938</c:v>
                </c:pt>
                <c:pt idx="2">
                  <c:v>10127.311787072244</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6969-473A-BCB5-7721E8D9C946}"/>
            </c:ext>
          </c:extLst>
        </c:ser>
        <c:ser>
          <c:idx val="1"/>
          <c:order val="1"/>
          <c:tx>
            <c:strRef>
              <c:f>Pivot_tables!$O$3</c:f>
              <c:strCache>
                <c:ptCount val="1"/>
                <c:pt idx="0">
                  <c:v>Average of Discounted_Price (₹)</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Pivot_tables!$O$4:$O$13</c:f>
              <c:numCache>
                <c:formatCode>_(* #,##0.00_);_(* \(#,##0.00\);_(* "-"??_);_(@_)</c:formatCode>
                <c:ptCount val="9"/>
                <c:pt idx="0">
                  <c:v>2339</c:v>
                </c:pt>
                <c:pt idx="1">
                  <c:v>845.39383592017737</c:v>
                </c:pt>
                <c:pt idx="2">
                  <c:v>5965.88783269962</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6969-473A-BCB5-7721E8D9C946}"/>
            </c:ext>
          </c:extLst>
        </c:ser>
        <c:dLbls>
          <c:dLblPos val="outEnd"/>
          <c:showLegendKey val="0"/>
          <c:showVal val="1"/>
          <c:showCatName val="0"/>
          <c:showSerName val="0"/>
          <c:showPercent val="0"/>
          <c:showBubbleSize val="0"/>
        </c:dLbls>
        <c:gapWidth val="100"/>
        <c:overlap val="-24"/>
        <c:axId val="925575919"/>
        <c:axId val="854153247"/>
      </c:barChart>
      <c:catAx>
        <c:axId val="925575919"/>
        <c:scaling>
          <c:orientation val="minMax"/>
        </c:scaling>
        <c:delete val="0"/>
        <c:axPos val="b"/>
        <c:title>
          <c:tx>
            <c:rich>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r>
                  <a:rPr lang="en-US" sz="1200" b="1">
                    <a:solidFill>
                      <a:sysClr val="windowText" lastClr="000000"/>
                    </a:solidFill>
                    <a:latin typeface="Georgia" panose="02040502050405020303" pitchFamily="18" charset="0"/>
                  </a:rPr>
                  <a:t>CATEGORY TYPES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54153247"/>
        <c:crosses val="autoZero"/>
        <c:auto val="1"/>
        <c:lblAlgn val="ctr"/>
        <c:lblOffset val="100"/>
        <c:noMultiLvlLbl val="0"/>
      </c:catAx>
      <c:valAx>
        <c:axId val="8541532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AVERAGE </a:t>
                </a:r>
              </a:p>
              <a:p>
                <a:pPr>
                  <a:defRPr>
                    <a:solidFill>
                      <a:sysClr val="windowText" lastClr="000000"/>
                    </a:solidFill>
                    <a:latin typeface="Georgia" panose="02040502050405020303" pitchFamily="18" charset="0"/>
                  </a:defRPr>
                </a:pPr>
                <a:r>
                  <a:rPr lang="en-US">
                    <a:solidFill>
                      <a:sysClr val="windowText" lastClr="000000"/>
                    </a:solidFill>
                    <a:latin typeface="Georgia" panose="02040502050405020303" pitchFamily="18" charset="0"/>
                  </a:rPr>
                  <a:t>PRICES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92557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done.xlsx]Pivot_tables!PivotTable7</c:name>
    <c:fmtId val="3"/>
  </c:pivotSource>
  <c:chart>
    <c:title>
      <c:tx>
        <c:rich>
          <a:bodyPr rot="0" spcFirstLastPara="1" vertOverflow="ellipsis" vert="horz" wrap="square" anchor="ctr" anchorCtr="1"/>
          <a:lstStyle/>
          <a:p>
            <a:pPr>
              <a:defRPr sz="1300" b="1" i="0" u="none" strike="noStrike" kern="1200" cap="all" spc="50" baseline="0">
                <a:solidFill>
                  <a:sysClr val="windowText" lastClr="000000"/>
                </a:solidFill>
                <a:latin typeface="Georgia" panose="02040502050405020303" pitchFamily="18" charset="0"/>
                <a:ea typeface="+mn-ea"/>
                <a:cs typeface="+mn-cs"/>
              </a:defRPr>
            </a:pPr>
            <a:r>
              <a:rPr lang="en-US" sz="1300" b="1">
                <a:solidFill>
                  <a:sysClr val="windowText" lastClr="000000"/>
                </a:solidFill>
                <a:latin typeface="Georgia" panose="02040502050405020303" pitchFamily="18" charset="0"/>
              </a:rPr>
              <a:t>HIGHEST NUMBER OF REVIEWS BY PRODUCTS</a:t>
            </a:r>
          </a:p>
        </c:rich>
      </c:tx>
      <c:overlay val="0"/>
      <c:spPr>
        <a:noFill/>
        <a:ln>
          <a:noFill/>
        </a:ln>
        <a:effectLst/>
      </c:spPr>
      <c:txPr>
        <a:bodyPr rot="0" spcFirstLastPara="1" vertOverflow="ellipsis" vert="horz" wrap="square" anchor="ctr" anchorCtr="1"/>
        <a:lstStyle/>
        <a:p>
          <a:pPr>
            <a:defRPr sz="1300" b="1" i="0" u="none" strike="noStrike" kern="1200" cap="all" spc="5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C000"/>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92D050"/>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Pivot_tables!$B$15</c:f>
              <c:strCache>
                <c:ptCount val="1"/>
                <c:pt idx="0">
                  <c:v>Total</c:v>
                </c:pt>
              </c:strCache>
            </c:strRef>
          </c:tx>
          <c:dPt>
            <c:idx val="0"/>
            <c:bubble3D val="0"/>
            <c:spPr>
              <a:solidFill>
                <a:srgbClr val="FFC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DB5-479C-B239-E7A3BB6B923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DB5-479C-B239-E7A3BB6B923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DB5-479C-B239-E7A3BB6B9238}"/>
              </c:ext>
            </c:extLst>
          </c:dPt>
          <c:dPt>
            <c:idx val="3"/>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DB5-479C-B239-E7A3BB6B9238}"/>
              </c:ext>
            </c:extLst>
          </c:dPt>
          <c:dPt>
            <c:idx val="4"/>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DB5-479C-B239-E7A3BB6B9238}"/>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Pivot_tables!$A$16:$A$21</c:f>
              <c:strCache>
                <c:ptCount val="5"/>
                <c:pt idx="0">
                  <c:v>In - Ear</c:v>
                </c:pt>
                <c:pt idx="1">
                  <c:v>U S B Cables</c:v>
                </c:pt>
                <c:pt idx="2">
                  <c:v>Smartphones</c:v>
                </c:pt>
                <c:pt idx="3">
                  <c:v>H D M I Cables</c:v>
                </c:pt>
                <c:pt idx="4">
                  <c:v>Smart Watches</c:v>
                </c:pt>
              </c:strCache>
            </c:strRef>
          </c:cat>
          <c:val>
            <c:numRef>
              <c:f>Pivot_tables!$B$16:$B$21</c:f>
              <c:numCache>
                <c:formatCode>0</c:formatCode>
                <c:ptCount val="5"/>
                <c:pt idx="0">
                  <c:v>4204939</c:v>
                </c:pt>
                <c:pt idx="1">
                  <c:v>3547816</c:v>
                </c:pt>
                <c:pt idx="2">
                  <c:v>2493269</c:v>
                </c:pt>
                <c:pt idx="3">
                  <c:v>1906054</c:v>
                </c:pt>
                <c:pt idx="4">
                  <c:v>1644476</c:v>
                </c:pt>
              </c:numCache>
            </c:numRef>
          </c:val>
          <c:extLst>
            <c:ext xmlns:c16="http://schemas.microsoft.com/office/drawing/2014/chart" uri="{C3380CC4-5D6E-409C-BE32-E72D297353CC}">
              <c16:uniqueId val="{0000000A-9DB5-479C-B239-E7A3BB6B92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done.xlsx]Pivot_tables!Products with 50% or more Discount</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Georgia" panose="02040502050405020303" pitchFamily="18" charset="0"/>
              </a:rPr>
              <a:t>TOP 5 CATEGORY TYPES </a:t>
            </a:r>
            <a:r>
              <a:rPr lang="en-US" sz="1200" b="1" baseline="0">
                <a:solidFill>
                  <a:sysClr val="windowText" lastClr="000000"/>
                </a:solidFill>
                <a:latin typeface="Georgia" panose="02040502050405020303" pitchFamily="18" charset="0"/>
              </a:rPr>
              <a:t> WITH PERCENTAGE DISCOUNT GREATER THAN 50%</a:t>
            </a:r>
            <a:endParaRPr lang="en-US" sz="1200" b="1">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Pivot_tables!$E$15</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Pivot_tables!$D$16:$D$22</c:f>
              <c:strCache>
                <c:ptCount val="6"/>
                <c:pt idx="0">
                  <c:v>Computers &amp; Accessories</c:v>
                </c:pt>
                <c:pt idx="1">
                  <c:v>Electronics</c:v>
                </c:pt>
                <c:pt idx="2">
                  <c:v>Health &amp; Personal Care</c:v>
                </c:pt>
                <c:pt idx="3">
                  <c:v>Home &amp; Kitchen</c:v>
                </c:pt>
                <c:pt idx="4">
                  <c:v>Home Improvement</c:v>
                </c:pt>
                <c:pt idx="5">
                  <c:v>Office Products</c:v>
                </c:pt>
              </c:strCache>
            </c:strRef>
          </c:cat>
          <c:val>
            <c:numRef>
              <c:f>Pivot_tables!$E$16:$E$22</c:f>
              <c:numCache>
                <c:formatCode>0.00</c:formatCode>
                <c:ptCount val="6"/>
                <c:pt idx="0">
                  <c:v>0.60137195121951215</c:v>
                </c:pt>
                <c:pt idx="1">
                  <c:v>0.62734138972809639</c:v>
                </c:pt>
                <c:pt idx="2">
                  <c:v>0.53</c:v>
                </c:pt>
                <c:pt idx="3">
                  <c:v>0.53558823529411759</c:v>
                </c:pt>
                <c:pt idx="4">
                  <c:v>0.57499999999999996</c:v>
                </c:pt>
                <c:pt idx="5">
                  <c:v>0.59</c:v>
                </c:pt>
              </c:numCache>
            </c:numRef>
          </c:val>
          <c:smooth val="0"/>
          <c:extLst>
            <c:ext xmlns:c16="http://schemas.microsoft.com/office/drawing/2014/chart" uri="{C3380CC4-5D6E-409C-BE32-E72D297353CC}">
              <c16:uniqueId val="{00000000-0ED1-4B02-BBC3-68D19237F476}"/>
            </c:ext>
          </c:extLst>
        </c:ser>
        <c:dLbls>
          <c:dLblPos val="ctr"/>
          <c:showLegendKey val="0"/>
          <c:showVal val="1"/>
          <c:showCatName val="0"/>
          <c:showSerName val="0"/>
          <c:showPercent val="0"/>
          <c:showBubbleSize val="0"/>
        </c:dLbls>
        <c:marker val="1"/>
        <c:smooth val="0"/>
        <c:axId val="835380080"/>
        <c:axId val="1699728880"/>
      </c:lineChart>
      <c:catAx>
        <c:axId val="835380080"/>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Georgia" panose="02040502050405020303" pitchFamily="18" charset="0"/>
                    <a:ea typeface="+mn-ea"/>
                    <a:cs typeface="+mn-cs"/>
                  </a:defRPr>
                </a:pPr>
                <a:r>
                  <a:rPr lang="en-US" sz="1400" b="1">
                    <a:solidFill>
                      <a:sysClr val="windowText" lastClr="000000"/>
                    </a:solidFill>
                    <a:latin typeface="Georgia" panose="02040502050405020303" pitchFamily="18" charset="0"/>
                  </a:rPr>
                  <a:t>CATEGORY</a:t>
                </a:r>
                <a:r>
                  <a:rPr lang="en-US" sz="1400" b="1" baseline="0">
                    <a:solidFill>
                      <a:sysClr val="windowText" lastClr="000000"/>
                    </a:solidFill>
                    <a:latin typeface="Georgia" panose="02040502050405020303" pitchFamily="18" charset="0"/>
                  </a:rPr>
                  <a:t> TYPES</a:t>
                </a:r>
                <a:endParaRPr lang="en-US" sz="1400" b="1">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699728880"/>
        <c:crosses val="autoZero"/>
        <c:auto val="1"/>
        <c:lblAlgn val="ctr"/>
        <c:lblOffset val="100"/>
        <c:noMultiLvlLbl val="0"/>
      </c:catAx>
      <c:valAx>
        <c:axId val="16997288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Georgia" panose="02040502050405020303" pitchFamily="18" charset="0"/>
                    <a:ea typeface="+mn-ea"/>
                    <a:cs typeface="+mn-cs"/>
                  </a:defRPr>
                </a:pPr>
                <a:r>
                  <a:rPr lang="en-US" sz="1400" b="1">
                    <a:solidFill>
                      <a:sysClr val="windowText" lastClr="000000"/>
                    </a:solidFill>
                    <a:latin typeface="Georgia" panose="02040502050405020303" pitchFamily="18" charset="0"/>
                  </a:rPr>
                  <a:t>DISCOUNT</a:t>
                </a:r>
              </a:p>
              <a:p>
                <a:pPr>
                  <a:defRPr sz="1400" b="1">
                    <a:solidFill>
                      <a:sysClr val="windowText" lastClr="000000"/>
                    </a:solidFill>
                    <a:latin typeface="Georgia" panose="02040502050405020303" pitchFamily="18" charset="0"/>
                  </a:defRPr>
                </a:pPr>
                <a:r>
                  <a:rPr lang="en-US" sz="1400" b="1" baseline="0">
                    <a:solidFill>
                      <a:sysClr val="windowText" lastClr="000000"/>
                    </a:solidFill>
                    <a:latin typeface="Georgia" panose="02040502050405020303" pitchFamily="18" charset="0"/>
                  </a:rPr>
                  <a:t> PERCENT</a:t>
                </a:r>
                <a:endParaRPr lang="en-US" sz="1400" b="1">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3538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done.xlsx]Pivot_tables!Product Ratings Distribution</c:name>
    <c:fmtId val="3"/>
  </c:pivotSource>
  <c:chart>
    <c:title>
      <c:tx>
        <c:rich>
          <a:bodyPr rot="0" spcFirstLastPara="1" vertOverflow="ellipsis" vert="horz" wrap="square" anchor="ctr" anchorCtr="1"/>
          <a:lstStyle/>
          <a:p>
            <a:pPr>
              <a:defRPr sz="17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700">
                <a:latin typeface="Times New Roman" panose="02020603050405020304" pitchFamily="18" charset="0"/>
                <a:cs typeface="Times New Roman" panose="02020603050405020304" pitchFamily="18" charset="0"/>
              </a:rPr>
              <a:t>RATINGS DISTRIBUTION OVER PRODUCT COUNT</a:t>
            </a:r>
          </a:p>
        </c:rich>
      </c:tx>
      <c:overlay val="0"/>
      <c:spPr>
        <a:noFill/>
        <a:ln>
          <a:noFill/>
        </a:ln>
        <a:effectLst/>
      </c:spPr>
      <c:txPr>
        <a:bodyPr rot="0" spcFirstLastPara="1" vertOverflow="ellipsis" vert="horz" wrap="square" anchor="ctr" anchorCtr="1"/>
        <a:lstStyle/>
        <a:p>
          <a:pPr>
            <a:defRPr sz="17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C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1.030776190760005E-16"/>
              <c:y val="-0.3034640193648251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8112402682940428E-3"/>
              <c:y val="-0.1437268714508155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0.2542404955729450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1.0377780550590465E-16"/>
              <c:y val="-4.61259626807540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1.7897099729101583E-3"/>
              <c:y val="-4.513079892129429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8303364824355855E-3"/>
              <c:y val="-7.55753058051857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8303364824355335E-3"/>
              <c:y val="-1.769554095394447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8303364824355855E-3"/>
              <c:y val="-2.3818461716520495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8303364824355335E-3"/>
              <c:y val="-2.268077219880692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1.655785143623090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2.539123036803891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5944451376476163E-17"/>
              <c:y val="-2.040569614327798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2.425354085032520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2.040569614327798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2.0755561101180931E-16"/>
              <c:y val="-2.609384075194762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rgbClr val="FFC000"/>
            </a:solidFill>
            <a:round/>
          </a:ln>
          <a:effectLst>
            <a:outerShdw blurRad="57150" dist="19050" dir="5400000" algn="ctr" rotWithShape="0">
              <a:srgbClr val="000000">
                <a:alpha val="63000"/>
              </a:srgbClr>
            </a:outerShdw>
          </a:effectLst>
        </c:spPr>
        <c:marker>
          <c:symbol val="none"/>
        </c:marker>
        <c:dLbl>
          <c:idx val="0"/>
          <c:layout>
            <c:manualLayout>
              <c:x val="0"/>
              <c:y val="-2.652861690585414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1639892500699"/>
          <c:y val="0.14271656018438147"/>
          <c:w val="0.82524989976820218"/>
          <c:h val="0.6825973497136385"/>
        </c:manualLayout>
      </c:layout>
      <c:lineChart>
        <c:grouping val="standard"/>
        <c:varyColors val="0"/>
        <c:ser>
          <c:idx val="0"/>
          <c:order val="0"/>
          <c:tx>
            <c:strRef>
              <c:f>Pivot_tables!$H$15</c:f>
              <c:strCache>
                <c:ptCount val="1"/>
                <c:pt idx="0">
                  <c:v>Total</c:v>
                </c:pt>
              </c:strCache>
            </c:strRef>
          </c:tx>
          <c:spPr>
            <a:ln w="34925" cap="rnd">
              <a:solidFill>
                <a:srgbClr val="FFC000"/>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19B-4A88-8E60-719ADD146D28}"/>
              </c:ext>
            </c:extLst>
          </c:dPt>
          <c:dPt>
            <c:idx val="1"/>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19B-4A88-8E60-719ADD146D28}"/>
              </c:ext>
            </c:extLst>
          </c:dPt>
          <c:dPt>
            <c:idx val="2"/>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19B-4A88-8E60-719ADD146D28}"/>
              </c:ext>
            </c:extLst>
          </c:dPt>
          <c:dPt>
            <c:idx val="3"/>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19B-4A88-8E60-719ADD146D28}"/>
              </c:ext>
            </c:extLst>
          </c:dPt>
          <c:dPt>
            <c:idx val="4"/>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9B-4A88-8E60-719ADD146D28}"/>
              </c:ext>
            </c:extLst>
          </c:dPt>
          <c:dPt>
            <c:idx val="5"/>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19B-4A88-8E60-719ADD146D28}"/>
              </c:ext>
            </c:extLst>
          </c:dPt>
          <c:dPt>
            <c:idx val="6"/>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19B-4A88-8E60-719ADD146D28}"/>
              </c:ext>
            </c:extLst>
          </c:dPt>
          <c:dPt>
            <c:idx val="7"/>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9B-4A88-8E60-719ADD146D28}"/>
              </c:ext>
            </c:extLst>
          </c:dPt>
          <c:dPt>
            <c:idx val="8"/>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9B-4A88-8E60-719ADD146D28}"/>
              </c:ext>
            </c:extLst>
          </c:dPt>
          <c:dPt>
            <c:idx val="9"/>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19B-4A88-8E60-719ADD146D28}"/>
              </c:ext>
            </c:extLst>
          </c:dPt>
          <c:dPt>
            <c:idx val="16"/>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19B-4A88-8E60-719ADD146D28}"/>
              </c:ext>
            </c:extLst>
          </c:dPt>
          <c:dPt>
            <c:idx val="17"/>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19B-4A88-8E60-719ADD146D28}"/>
              </c:ext>
            </c:extLst>
          </c:dPt>
          <c:dPt>
            <c:idx val="18"/>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9B-4A88-8E60-719ADD146D28}"/>
              </c:ext>
            </c:extLst>
          </c:dPt>
          <c:dPt>
            <c:idx val="21"/>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9B-4A88-8E60-719ADD146D28}"/>
              </c:ext>
            </c:extLst>
          </c:dPt>
          <c:dPt>
            <c:idx val="22"/>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19B-4A88-8E60-719ADD146D28}"/>
              </c:ext>
            </c:extLst>
          </c:dPt>
          <c:dPt>
            <c:idx val="23"/>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19B-4A88-8E60-719ADD146D28}"/>
              </c:ext>
            </c:extLst>
          </c:dPt>
          <c:dLbls>
            <c:dLbl>
              <c:idx val="0"/>
              <c:layout>
                <c:manualLayout>
                  <c:x val="0"/>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9B-4A88-8E60-719ADD146D28}"/>
                </c:ext>
              </c:extLst>
            </c:dLbl>
            <c:dLbl>
              <c:idx val="1"/>
              <c:layout>
                <c:manualLayout>
                  <c:x val="0"/>
                  <c:y val="-2.42535408503252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9B-4A88-8E60-719ADD146D28}"/>
                </c:ext>
              </c:extLst>
            </c:dLbl>
            <c:dLbl>
              <c:idx val="2"/>
              <c:layout>
                <c:manualLayout>
                  <c:x val="2.5944451376476163E-17"/>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9B-4A88-8E60-719ADD146D28}"/>
                </c:ext>
              </c:extLst>
            </c:dLbl>
            <c:dLbl>
              <c:idx val="3"/>
              <c:layout>
                <c:manualLayout>
                  <c:x val="0"/>
                  <c:y val="-2.53912303680389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9B-4A88-8E60-719ADD146D28}"/>
                </c:ext>
              </c:extLst>
            </c:dLbl>
            <c:dLbl>
              <c:idx val="4"/>
              <c:layout>
                <c:manualLayout>
                  <c:x val="0"/>
                  <c:y val="-1.65578514362309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9B-4A88-8E60-719ADD146D28}"/>
                </c:ext>
              </c:extLst>
            </c:dLbl>
            <c:dLbl>
              <c:idx val="5"/>
              <c:layout>
                <c:manualLayout>
                  <c:x val="-2.8303364824355335E-3"/>
                  <c:y val="-2.26807721988069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9B-4A88-8E60-719ADD146D28}"/>
                </c:ext>
              </c:extLst>
            </c:dLbl>
            <c:dLbl>
              <c:idx val="6"/>
              <c:layout>
                <c:manualLayout>
                  <c:x val="-2.8303364824355855E-3"/>
                  <c:y val="-2.38184617165204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9B-4A88-8E60-719ADD146D28}"/>
                </c:ext>
              </c:extLst>
            </c:dLbl>
            <c:dLbl>
              <c:idx val="7"/>
              <c:layout>
                <c:manualLayout>
                  <c:x val="-2.8303364824355335E-3"/>
                  <c:y val="-1.769554095394447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9B-4A88-8E60-719ADD146D28}"/>
                </c:ext>
              </c:extLst>
            </c:dLbl>
            <c:dLbl>
              <c:idx val="8"/>
              <c:layout>
                <c:manualLayout>
                  <c:x val="1.7897099729101583E-3"/>
                  <c:y val="-4.5130798921294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9B-4A88-8E60-719ADD146D28}"/>
                </c:ext>
              </c:extLst>
            </c:dLbl>
            <c:dLbl>
              <c:idx val="9"/>
              <c:layout>
                <c:manualLayout>
                  <c:x val="-2.8303364824355855E-3"/>
                  <c:y val="-7.55753058051857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9B-4A88-8E60-719ADD146D28}"/>
                </c:ext>
              </c:extLst>
            </c:dLbl>
            <c:dLbl>
              <c:idx val="16"/>
              <c:layout>
                <c:manualLayout>
                  <c:x val="-1.030776190760005E-16"/>
                  <c:y val="-0.303464019364825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9B-4A88-8E60-719ADD146D28}"/>
                </c:ext>
              </c:extLst>
            </c:dLbl>
            <c:dLbl>
              <c:idx val="17"/>
              <c:layout>
                <c:manualLayout>
                  <c:x val="0"/>
                  <c:y val="-0.254240495572945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9B-4A88-8E60-719ADD146D28}"/>
                </c:ext>
              </c:extLst>
            </c:dLbl>
            <c:dLbl>
              <c:idx val="18"/>
              <c:layout>
                <c:manualLayout>
                  <c:x val="2.8112402682940428E-3"/>
                  <c:y val="-0.143726871450815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9B-4A88-8E60-719ADD146D28}"/>
                </c:ext>
              </c:extLst>
            </c:dLbl>
            <c:dLbl>
              <c:idx val="21"/>
              <c:layout>
                <c:manualLayout>
                  <c:x val="1.0377780550590465E-16"/>
                  <c:y val="-4.61259626807540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9B-4A88-8E60-719ADD146D28}"/>
                </c:ext>
              </c:extLst>
            </c:dLbl>
            <c:dLbl>
              <c:idx val="22"/>
              <c:layout>
                <c:manualLayout>
                  <c:x val="-2.0755561101180931E-16"/>
                  <c:y val="-2.6093840751947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9B-4A88-8E60-719ADD146D28}"/>
                </c:ext>
              </c:extLst>
            </c:dLbl>
            <c:dLbl>
              <c:idx val="23"/>
              <c:layout>
                <c:manualLayout>
                  <c:x val="0"/>
                  <c:y val="-2.65286169058541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19B-4A88-8E60-719ADD146D2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rgbClr val="FFC000"/>
                      </a:solidFill>
                    </a:ln>
                    <a:effectLst/>
                  </c:spPr>
                </c15:leaderLines>
              </c:ext>
            </c:extLst>
          </c:dLbls>
          <c:cat>
            <c:strRef>
              <c:f>Pivot_tables!$G$16:$G$41</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Pivot_tables!$H$16:$H$41</c:f>
              <c:numCache>
                <c:formatCode>General</c:formatCode>
                <c:ptCount val="25"/>
                <c:pt idx="0">
                  <c:v>1</c:v>
                </c:pt>
                <c:pt idx="1">
                  <c:v>1</c:v>
                </c:pt>
                <c:pt idx="2">
                  <c:v>1</c:v>
                </c:pt>
                <c:pt idx="3">
                  <c:v>2</c:v>
                </c:pt>
                <c:pt idx="4">
                  <c:v>1</c:v>
                </c:pt>
                <c:pt idx="5">
                  <c:v>3</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2</c:v>
                </c:pt>
              </c:numCache>
            </c:numRef>
          </c:val>
          <c:smooth val="0"/>
          <c:extLst>
            <c:ext xmlns:c16="http://schemas.microsoft.com/office/drawing/2014/chart" uri="{C3380CC4-5D6E-409C-BE32-E72D297353CC}">
              <c16:uniqueId val="{00000000-6F6C-4A32-817F-E3A57D535339}"/>
            </c:ext>
          </c:extLst>
        </c:ser>
        <c:dLbls>
          <c:showLegendKey val="0"/>
          <c:showVal val="1"/>
          <c:showCatName val="0"/>
          <c:showSerName val="0"/>
          <c:showPercent val="0"/>
          <c:showBubbleSize val="0"/>
        </c:dLbls>
        <c:smooth val="0"/>
        <c:axId val="1945663008"/>
        <c:axId val="1945663488"/>
      </c:lineChart>
      <c:catAx>
        <c:axId val="1945663008"/>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tx1"/>
                    </a:solidFill>
                    <a:latin typeface="+mn-lt"/>
                    <a:ea typeface="+mn-ea"/>
                    <a:cs typeface="+mn-cs"/>
                  </a:defRPr>
                </a:pPr>
                <a:r>
                  <a:rPr lang="en-US" sz="1400"/>
                  <a:t>RATINGS</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5663488"/>
        <c:crosses val="autoZero"/>
        <c:auto val="1"/>
        <c:lblAlgn val="ctr"/>
        <c:lblOffset val="100"/>
        <c:noMultiLvlLbl val="0"/>
      </c:catAx>
      <c:valAx>
        <c:axId val="19456634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PRODUCT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566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Mayowa - done.xlsx]Pivot_tables!Revenue Potential by Category</c:name>
    <c:fmtId val="9"/>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400">
                <a:solidFill>
                  <a:sysClr val="windowText" lastClr="000000"/>
                </a:solidFill>
                <a:latin typeface="Georgia" panose="02040502050405020303" pitchFamily="18" charset="0"/>
              </a:rPr>
              <a:t>REVENUE POTENTIAL BY CATEGORY</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Pivot_tables!$K$15</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Pt>
            <c:idx val="2"/>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BF87-4DB4-A3D4-7CFAE76429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Pivot_tables!$J$16:$J$25</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Pivot_tables!$K$16:$K$25</c:f>
              <c:numCache>
                <c:formatCode>_(* #,##0.00_);_(* \(#,##0.00\);_(* "-"??_);_(@_)</c:formatCode>
                <c:ptCount val="9"/>
                <c:pt idx="0">
                  <c:v>4472000</c:v>
                </c:pt>
                <c:pt idx="1">
                  <c:v>12614808460.58</c:v>
                </c:pt>
                <c:pt idx="2">
                  <c:v>98020806794</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BF23-4494-9C5B-073560B6A13E}"/>
            </c:ext>
          </c:extLst>
        </c:ser>
        <c:dLbls>
          <c:dLblPos val="outEnd"/>
          <c:showLegendKey val="0"/>
          <c:showVal val="1"/>
          <c:showCatName val="0"/>
          <c:showSerName val="0"/>
          <c:showPercent val="0"/>
          <c:showBubbleSize val="0"/>
        </c:dLbls>
        <c:gapWidth val="115"/>
        <c:overlap val="-20"/>
        <c:axId val="1747251503"/>
        <c:axId val="1747254383"/>
      </c:barChart>
      <c:catAx>
        <c:axId val="17472515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CATEGORY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Georgia" panose="02040502050405020303" pitchFamily="18" charset="0"/>
                <a:ea typeface="+mn-ea"/>
                <a:cs typeface="+mn-cs"/>
              </a:defRPr>
            </a:pPr>
            <a:endParaRPr lang="en-US"/>
          </a:p>
        </c:txPr>
        <c:crossAx val="1747254383"/>
        <c:crosses val="autoZero"/>
        <c:auto val="1"/>
        <c:lblAlgn val="ctr"/>
        <c:lblOffset val="100"/>
        <c:noMultiLvlLbl val="0"/>
      </c:catAx>
      <c:valAx>
        <c:axId val="17472543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TOTAL ACTUAL REVENUE  POTENTIAL</a:t>
                </a:r>
              </a:p>
            </c:rich>
          </c:tx>
          <c:layout>
            <c:manualLayout>
              <c:xMode val="edge"/>
              <c:yMode val="edge"/>
              <c:x val="0.29589306431629575"/>
              <c:y val="0.85821297403907493"/>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74725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469900</xdr:colOff>
      <xdr:row>0</xdr:row>
      <xdr:rowOff>168760</xdr:rowOff>
    </xdr:from>
    <xdr:to>
      <xdr:col>39</xdr:col>
      <xdr:colOff>152400</xdr:colOff>
      <xdr:row>5</xdr:row>
      <xdr:rowOff>114299</xdr:rowOff>
    </xdr:to>
    <xdr:sp macro="" textlink="">
      <xdr:nvSpPr>
        <xdr:cNvPr id="2" name="Rectangle: Rounded Corners 1">
          <a:extLst>
            <a:ext uri="{FF2B5EF4-FFF2-40B4-BE49-F238E27FC236}">
              <a16:creationId xmlns:a16="http://schemas.microsoft.com/office/drawing/2014/main" id="{825CFA6A-305A-831A-79FE-9C0261966D61}"/>
            </a:ext>
          </a:extLst>
        </xdr:cNvPr>
        <xdr:cNvSpPr/>
      </xdr:nvSpPr>
      <xdr:spPr>
        <a:xfrm>
          <a:off x="469900" y="168760"/>
          <a:ext cx="25834340" cy="936139"/>
        </a:xfrm>
        <a:prstGeom prst="roundRect">
          <a:avLst/>
        </a:prstGeom>
        <a:solidFill>
          <a:schemeClr val="bg1"/>
        </a:solidFill>
        <a:ln>
          <a:solidFill>
            <a:srgbClr val="FF000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4000" b="0" cap="none" spc="0">
              <a:ln w="0">
                <a:solidFill>
                  <a:schemeClr val="accent2">
                    <a:lumMod val="75000"/>
                  </a:schemeClr>
                </a:solidFill>
              </a:ln>
              <a:solidFill>
                <a:schemeClr val="tx1"/>
              </a:solidFill>
              <a:effectLst>
                <a:outerShdw blurRad="38100" dist="19050" dir="2700000" algn="tl" rotWithShape="0">
                  <a:schemeClr val="dk1">
                    <a:alpha val="40000"/>
                  </a:schemeClr>
                </a:outerShdw>
              </a:effectLst>
              <a:latin typeface="Georgia" panose="02040502050405020303" pitchFamily="18" charset="0"/>
            </a:rPr>
            <a:t>                  AMAZON</a:t>
          </a:r>
          <a:r>
            <a:rPr lang="en-US" sz="4000" b="0" cap="none" spc="0" baseline="0">
              <a:ln w="0">
                <a:solidFill>
                  <a:schemeClr val="accent2">
                    <a:lumMod val="75000"/>
                  </a:schemeClr>
                </a:solidFill>
              </a:ln>
              <a:solidFill>
                <a:schemeClr val="tx1"/>
              </a:solidFill>
              <a:effectLst>
                <a:outerShdw blurRad="38100" dist="19050" dir="2700000" algn="tl" rotWithShape="0">
                  <a:schemeClr val="dk1">
                    <a:alpha val="40000"/>
                  </a:schemeClr>
                </a:outerShdw>
              </a:effectLst>
              <a:latin typeface="Georgia" panose="02040502050405020303" pitchFamily="18" charset="0"/>
            </a:rPr>
            <a:t> PRODUCT REVIEW ANALYSIS - (INTERACTIVE DASHBOARD)   </a:t>
          </a:r>
          <a:r>
            <a:rPr lang="en-US" sz="2800" b="0" cap="none" spc="0" baseline="0">
              <a:ln w="0">
                <a:solidFill>
                  <a:schemeClr val="accent2">
                    <a:lumMod val="75000"/>
                  </a:schemeClr>
                </a:solidFill>
              </a:ln>
              <a:solidFill>
                <a:schemeClr val="tx1"/>
              </a:solidFill>
              <a:effectLst>
                <a:outerShdw blurRad="38100" dist="19050" dir="2700000" algn="tl" rotWithShape="0">
                  <a:schemeClr val="dk1">
                    <a:alpha val="40000"/>
                  </a:schemeClr>
                </a:outerShdw>
              </a:effectLst>
              <a:latin typeface="Georgia" panose="02040502050405020303" pitchFamily="18" charset="0"/>
            </a:rPr>
            <a:t>Omoniyi Mayowa M Data Analyst</a:t>
          </a:r>
          <a:endParaRPr lang="en-US" sz="2800" b="0" cap="none" spc="0">
            <a:ln w="0">
              <a:solidFill>
                <a:schemeClr val="accent2">
                  <a:lumMod val="75000"/>
                </a:schemeClr>
              </a:solidFill>
            </a:ln>
            <a:solidFill>
              <a:schemeClr val="tx1"/>
            </a:solidFill>
            <a:effectLst>
              <a:outerShdw blurRad="38100" dist="19050" dir="2700000" algn="tl" rotWithShape="0">
                <a:schemeClr val="dk1">
                  <a:alpha val="40000"/>
                </a:schemeClr>
              </a:outerShdw>
            </a:effectLst>
            <a:latin typeface="Georgia" panose="02040502050405020303" pitchFamily="18" charset="0"/>
          </a:endParaRPr>
        </a:p>
      </xdr:txBody>
    </xdr:sp>
    <xdr:clientData/>
  </xdr:twoCellAnchor>
  <xdr:twoCellAnchor>
    <xdr:from>
      <xdr:col>4</xdr:col>
      <xdr:colOff>174640</xdr:colOff>
      <xdr:row>5</xdr:row>
      <xdr:rowOff>152721</xdr:rowOff>
    </xdr:from>
    <xdr:to>
      <xdr:col>11</xdr:col>
      <xdr:colOff>174640</xdr:colOff>
      <xdr:row>18</xdr:row>
      <xdr:rowOff>55838</xdr:rowOff>
    </xdr:to>
    <xdr:graphicFrame macro="">
      <xdr:nvGraphicFramePr>
        <xdr:cNvPr id="3" name="Chart 2">
          <a:extLst>
            <a:ext uri="{FF2B5EF4-FFF2-40B4-BE49-F238E27FC236}">
              <a16:creationId xmlns:a16="http://schemas.microsoft.com/office/drawing/2014/main" id="{9102153D-11A7-4C39-8640-A8A7D6F43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177263</xdr:colOff>
      <xdr:row>18</xdr:row>
      <xdr:rowOff>108523</xdr:rowOff>
    </xdr:from>
    <xdr:to>
      <xdr:col>11</xdr:col>
      <xdr:colOff>177263</xdr:colOff>
      <xdr:row>30</xdr:row>
      <xdr:rowOff>189503</xdr:rowOff>
    </xdr:to>
    <xdr:graphicFrame macro="">
      <xdr:nvGraphicFramePr>
        <xdr:cNvPr id="5" name="Chart 4">
          <a:extLst>
            <a:ext uri="{FF2B5EF4-FFF2-40B4-BE49-F238E27FC236}">
              <a16:creationId xmlns:a16="http://schemas.microsoft.com/office/drawing/2014/main" id="{C7BB78E1-F9D5-4922-BA2A-6A349DA2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216531</xdr:colOff>
      <xdr:row>18</xdr:row>
      <xdr:rowOff>105545</xdr:rowOff>
    </xdr:from>
    <xdr:to>
      <xdr:col>17</xdr:col>
      <xdr:colOff>647700</xdr:colOff>
      <xdr:row>30</xdr:row>
      <xdr:rowOff>193814</xdr:rowOff>
    </xdr:to>
    <xdr:graphicFrame macro="">
      <xdr:nvGraphicFramePr>
        <xdr:cNvPr id="7" name="Chart 6">
          <a:extLst>
            <a:ext uri="{FF2B5EF4-FFF2-40B4-BE49-F238E27FC236}">
              <a16:creationId xmlns:a16="http://schemas.microsoft.com/office/drawing/2014/main" id="{5F836E4B-2E8F-42D2-B124-F92FEEEB7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645233</xdr:colOff>
      <xdr:row>5</xdr:row>
      <xdr:rowOff>157844</xdr:rowOff>
    </xdr:from>
    <xdr:to>
      <xdr:col>24</xdr:col>
      <xdr:colOff>627743</xdr:colOff>
      <xdr:row>18</xdr:row>
      <xdr:rowOff>65314</xdr:rowOff>
    </xdr:to>
    <xdr:graphicFrame macro="">
      <xdr:nvGraphicFramePr>
        <xdr:cNvPr id="4" name="Chart 3">
          <a:extLst>
            <a:ext uri="{FF2B5EF4-FFF2-40B4-BE49-F238E27FC236}">
              <a16:creationId xmlns:a16="http://schemas.microsoft.com/office/drawing/2014/main" id="{D22E27F1-9F42-4F6B-B941-C54B01E4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166496</xdr:colOff>
      <xdr:row>31</xdr:row>
      <xdr:rowOff>32234</xdr:rowOff>
    </xdr:from>
    <xdr:to>
      <xdr:col>17</xdr:col>
      <xdr:colOff>0</xdr:colOff>
      <xdr:row>45</xdr:row>
      <xdr:rowOff>182880</xdr:rowOff>
    </xdr:to>
    <xdr:graphicFrame macro="">
      <xdr:nvGraphicFramePr>
        <xdr:cNvPr id="6" name="Chart 5">
          <a:extLst>
            <a:ext uri="{FF2B5EF4-FFF2-40B4-BE49-F238E27FC236}">
              <a16:creationId xmlns:a16="http://schemas.microsoft.com/office/drawing/2014/main" id="{01C9C7C5-EA30-4035-8B40-556E5C38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431800</xdr:colOff>
      <xdr:row>5</xdr:row>
      <xdr:rowOff>152401</xdr:rowOff>
    </xdr:from>
    <xdr:to>
      <xdr:col>4</xdr:col>
      <xdr:colOff>130628</xdr:colOff>
      <xdr:row>9</xdr:row>
      <xdr:rowOff>130628</xdr:rowOff>
    </xdr:to>
    <xdr:sp macro="" textlink="">
      <xdr:nvSpPr>
        <xdr:cNvPr id="8" name="Rectangle: Rounded Corners 7">
          <a:extLst>
            <a:ext uri="{FF2B5EF4-FFF2-40B4-BE49-F238E27FC236}">
              <a16:creationId xmlns:a16="http://schemas.microsoft.com/office/drawing/2014/main" id="{AEADCEEB-50B2-48F1-B127-CE68B1E810EA}"/>
            </a:ext>
          </a:extLst>
        </xdr:cNvPr>
        <xdr:cNvSpPr/>
      </xdr:nvSpPr>
      <xdr:spPr>
        <a:xfrm>
          <a:off x="431800" y="1168401"/>
          <a:ext cx="2391228" cy="791027"/>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a:solidFill>
              <a:sysClr val="windowText" lastClr="000000"/>
            </a:solidFill>
            <a:latin typeface="Georgia" panose="02040502050405020303" pitchFamily="18" charset="0"/>
          </a:endParaRPr>
        </a:p>
        <a:p>
          <a:pPr algn="ctr"/>
          <a:r>
            <a:rPr lang="en-US" sz="2000" b="1">
              <a:solidFill>
                <a:sysClr val="windowText" lastClr="000000"/>
              </a:solidFill>
              <a:latin typeface="Georgia" panose="02040502050405020303" pitchFamily="18" charset="0"/>
            </a:rPr>
            <a:t>1462</a:t>
          </a:r>
        </a:p>
      </xdr:txBody>
    </xdr:sp>
    <xdr:clientData/>
  </xdr:twoCellAnchor>
  <xdr:twoCellAnchor>
    <xdr:from>
      <xdr:col>0</xdr:col>
      <xdr:colOff>653143</xdr:colOff>
      <xdr:row>6</xdr:row>
      <xdr:rowOff>6044</xdr:rowOff>
    </xdr:from>
    <xdr:to>
      <xdr:col>3</xdr:col>
      <xdr:colOff>520096</xdr:colOff>
      <xdr:row>7</xdr:row>
      <xdr:rowOff>96761</xdr:rowOff>
    </xdr:to>
    <xdr:sp macro="" textlink="T5">
      <xdr:nvSpPr>
        <xdr:cNvPr id="9" name="TextBox 8">
          <a:extLst>
            <a:ext uri="{FF2B5EF4-FFF2-40B4-BE49-F238E27FC236}">
              <a16:creationId xmlns:a16="http://schemas.microsoft.com/office/drawing/2014/main" id="{10E32602-A23E-443E-98D9-05D39C79E08C}"/>
            </a:ext>
          </a:extLst>
        </xdr:cNvPr>
        <xdr:cNvSpPr txBox="1"/>
      </xdr:nvSpPr>
      <xdr:spPr>
        <a:xfrm>
          <a:off x="653143" y="780139"/>
          <a:ext cx="1862667" cy="284241"/>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200" b="1" i="0" u="none" strike="noStrike">
              <a:solidFill>
                <a:schemeClr val="tx1"/>
              </a:solidFill>
              <a:latin typeface="Georgia" panose="02040502050405020303" pitchFamily="18" charset="0"/>
            </a:rPr>
            <a:pPr algn="ctr"/>
            <a:t> </a:t>
          </a:fld>
          <a:r>
            <a:rPr lang="en-US" sz="1200" b="1" i="0" u="none" strike="noStrike">
              <a:solidFill>
                <a:schemeClr val="tx1"/>
              </a:solidFill>
              <a:latin typeface="Georgia" panose="02040502050405020303" pitchFamily="18" charset="0"/>
            </a:rPr>
            <a:t>TOTALA REVIEWS</a:t>
          </a:r>
          <a:endParaRPr lang="en-US" sz="1200" b="1">
            <a:solidFill>
              <a:schemeClr val="tx1"/>
            </a:solidFill>
            <a:latin typeface="Georgia" panose="02040502050405020303" pitchFamily="18" charset="0"/>
          </a:endParaRPr>
        </a:p>
      </xdr:txBody>
    </xdr:sp>
    <xdr:clientData/>
  </xdr:twoCellAnchor>
  <xdr:twoCellAnchor>
    <xdr:from>
      <xdr:col>0</xdr:col>
      <xdr:colOff>406400</xdr:colOff>
      <xdr:row>9</xdr:row>
      <xdr:rowOff>152394</xdr:rowOff>
    </xdr:from>
    <xdr:to>
      <xdr:col>4</xdr:col>
      <xdr:colOff>152397</xdr:colOff>
      <xdr:row>13</xdr:row>
      <xdr:rowOff>163280</xdr:rowOff>
    </xdr:to>
    <xdr:sp macro="" textlink="[1]Pivot_tables!$U$7">
      <xdr:nvSpPr>
        <xdr:cNvPr id="11" name="Rectangle: Rounded Corners 10">
          <a:extLst>
            <a:ext uri="{FF2B5EF4-FFF2-40B4-BE49-F238E27FC236}">
              <a16:creationId xmlns:a16="http://schemas.microsoft.com/office/drawing/2014/main" id="{F639D373-BF76-4397-B365-CD3FADD24A17}"/>
            </a:ext>
          </a:extLst>
        </xdr:cNvPr>
        <xdr:cNvSpPr/>
      </xdr:nvSpPr>
      <xdr:spPr>
        <a:xfrm>
          <a:off x="406400" y="1981194"/>
          <a:ext cx="2438397" cy="823686"/>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C84CA562-0263-43D8-B60C-305D2D32071E}" type="TxLink">
            <a:rPr lang="en-US" sz="2000" b="0" i="0" u="none" strike="noStrike">
              <a:solidFill>
                <a:srgbClr val="000000"/>
              </a:solidFill>
              <a:latin typeface="Georgia" panose="02040502050405020303" pitchFamily="18" charset="0"/>
            </a:rPr>
            <a:pPr algn="ctr"/>
            <a:t>4.10</a:t>
          </a:fld>
          <a:endParaRPr lang="en-US" sz="2000">
            <a:solidFill>
              <a:sysClr val="windowText" lastClr="000000"/>
            </a:solidFill>
            <a:latin typeface="Georgia" panose="02040502050405020303" pitchFamily="18" charset="0"/>
          </a:endParaRPr>
        </a:p>
      </xdr:txBody>
    </xdr:sp>
    <xdr:clientData/>
  </xdr:twoCellAnchor>
  <xdr:twoCellAnchor>
    <xdr:from>
      <xdr:col>0</xdr:col>
      <xdr:colOff>435429</xdr:colOff>
      <xdr:row>10</xdr:row>
      <xdr:rowOff>4831</xdr:rowOff>
    </xdr:from>
    <xdr:to>
      <xdr:col>3</xdr:col>
      <xdr:colOff>517072</xdr:colOff>
      <xdr:row>11</xdr:row>
      <xdr:rowOff>24190</xdr:rowOff>
    </xdr:to>
    <xdr:sp macro="" textlink="T5">
      <xdr:nvSpPr>
        <xdr:cNvPr id="12" name="TextBox 11">
          <a:extLst>
            <a:ext uri="{FF2B5EF4-FFF2-40B4-BE49-F238E27FC236}">
              <a16:creationId xmlns:a16="http://schemas.microsoft.com/office/drawing/2014/main" id="{AEDF7D6D-48B2-4BA3-BE17-4D385EF537AB}"/>
            </a:ext>
          </a:extLst>
        </xdr:cNvPr>
        <xdr:cNvSpPr txBox="1"/>
      </xdr:nvSpPr>
      <xdr:spPr>
        <a:xfrm>
          <a:off x="435429" y="1553021"/>
          <a:ext cx="2077357" cy="212883"/>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1" i="0" u="none" strike="noStrike">
              <a:solidFill>
                <a:schemeClr val="tx1"/>
              </a:solidFill>
              <a:latin typeface="Georgia" panose="02040502050405020303" pitchFamily="18" charset="0"/>
            </a:rPr>
            <a:pPr algn="ctr"/>
            <a:t> </a:t>
          </a:fld>
          <a:r>
            <a:rPr lang="en-US" sz="1200" b="1" i="0" u="none" strike="noStrike">
              <a:solidFill>
                <a:schemeClr val="tx1"/>
              </a:solidFill>
              <a:latin typeface="Georgia" panose="02040502050405020303" pitchFamily="18" charset="0"/>
            </a:rPr>
            <a:t>AVERAGE</a:t>
          </a:r>
          <a:r>
            <a:rPr lang="en-US" sz="1200" b="1" i="0" u="none" strike="noStrike" baseline="0">
              <a:solidFill>
                <a:schemeClr val="tx1"/>
              </a:solidFill>
              <a:latin typeface="Georgia" panose="02040502050405020303" pitchFamily="18" charset="0"/>
            </a:rPr>
            <a:t> RATING</a:t>
          </a:r>
          <a:endParaRPr lang="en-US" sz="1200" b="1">
            <a:solidFill>
              <a:schemeClr val="tx1"/>
            </a:solidFill>
            <a:latin typeface="Georgia" panose="02040502050405020303" pitchFamily="18" charset="0"/>
          </a:endParaRPr>
        </a:p>
      </xdr:txBody>
    </xdr:sp>
    <xdr:clientData/>
  </xdr:twoCellAnchor>
  <xdr:twoCellAnchor>
    <xdr:from>
      <xdr:col>0</xdr:col>
      <xdr:colOff>393699</xdr:colOff>
      <xdr:row>13</xdr:row>
      <xdr:rowOff>195934</xdr:rowOff>
    </xdr:from>
    <xdr:to>
      <xdr:col>4</xdr:col>
      <xdr:colOff>130628</xdr:colOff>
      <xdr:row>18</xdr:row>
      <xdr:rowOff>32648</xdr:rowOff>
    </xdr:to>
    <xdr:sp macro="" textlink="[1]Pivot_tables!$U$10">
      <xdr:nvSpPr>
        <xdr:cNvPr id="13" name="Rectangle: Rounded Corners 12">
          <a:extLst>
            <a:ext uri="{FF2B5EF4-FFF2-40B4-BE49-F238E27FC236}">
              <a16:creationId xmlns:a16="http://schemas.microsoft.com/office/drawing/2014/main" id="{879E1DA7-B81D-4E60-A50F-2B75C3D279C6}"/>
            </a:ext>
          </a:extLst>
        </xdr:cNvPr>
        <xdr:cNvSpPr/>
      </xdr:nvSpPr>
      <xdr:spPr>
        <a:xfrm>
          <a:off x="393699" y="2837534"/>
          <a:ext cx="2429329" cy="852714"/>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28B3058-C183-4FC9-ADCF-65BC156AF194}" type="TxLink">
            <a:rPr lang="en-US" sz="2000" b="0" i="0" u="none" strike="noStrike">
              <a:solidFill>
                <a:srgbClr val="000000"/>
              </a:solidFill>
              <a:latin typeface="Georgia" panose="02040502050405020303" pitchFamily="18" charset="0"/>
            </a:rPr>
            <a:pPr algn="ctr"/>
            <a:t>48%</a:t>
          </a:fld>
          <a:endParaRPr lang="en-US" sz="2000">
            <a:solidFill>
              <a:sysClr val="windowText" lastClr="000000"/>
            </a:solidFill>
            <a:latin typeface="Georgia" panose="02040502050405020303" pitchFamily="18" charset="0"/>
          </a:endParaRPr>
        </a:p>
      </xdr:txBody>
    </xdr:sp>
    <xdr:clientData/>
  </xdr:twoCellAnchor>
  <xdr:twoCellAnchor>
    <xdr:from>
      <xdr:col>0</xdr:col>
      <xdr:colOff>468089</xdr:colOff>
      <xdr:row>14</xdr:row>
      <xdr:rowOff>21760</xdr:rowOff>
    </xdr:from>
    <xdr:to>
      <xdr:col>3</xdr:col>
      <xdr:colOff>495905</xdr:colOff>
      <xdr:row>15</xdr:row>
      <xdr:rowOff>181427</xdr:rowOff>
    </xdr:to>
    <xdr:sp macro="" textlink="T5">
      <xdr:nvSpPr>
        <xdr:cNvPr id="14" name="TextBox 13">
          <a:extLst>
            <a:ext uri="{FF2B5EF4-FFF2-40B4-BE49-F238E27FC236}">
              <a16:creationId xmlns:a16="http://schemas.microsoft.com/office/drawing/2014/main" id="{49DBE022-2DFC-4A83-AF50-2AD5EE59D1FC}"/>
            </a:ext>
          </a:extLst>
        </xdr:cNvPr>
        <xdr:cNvSpPr txBox="1"/>
      </xdr:nvSpPr>
      <xdr:spPr>
        <a:xfrm>
          <a:off x="468089" y="2344046"/>
          <a:ext cx="2023530" cy="353191"/>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l"/>
          <a:fld id="{96968C89-EDC4-497B-ABC6-A32CC29847FE}" type="TxLink">
            <a:rPr lang="en-US" sz="1400" b="1" i="0" u="none" strike="noStrike">
              <a:solidFill>
                <a:schemeClr val="tx1"/>
              </a:solidFill>
              <a:latin typeface="Georgia" panose="02040502050405020303" pitchFamily="18" charset="0"/>
            </a:rPr>
            <a:pPr algn="l"/>
            <a:t> </a:t>
          </a:fld>
          <a:r>
            <a:rPr lang="en-US" sz="1200" b="1" i="0" u="none" strike="noStrike">
              <a:solidFill>
                <a:schemeClr val="tx1"/>
              </a:solidFill>
              <a:latin typeface="Georgia" panose="02040502050405020303" pitchFamily="18" charset="0"/>
            </a:rPr>
            <a:t>AVERAGE</a:t>
          </a:r>
          <a:r>
            <a:rPr lang="en-US" sz="1200" b="1" i="0" u="none" strike="noStrike" baseline="0">
              <a:solidFill>
                <a:schemeClr val="tx1"/>
              </a:solidFill>
              <a:latin typeface="Georgia" panose="02040502050405020303" pitchFamily="18" charset="0"/>
            </a:rPr>
            <a:t> DISCOUNT %</a:t>
          </a:r>
          <a:endParaRPr lang="en-US" sz="1200" b="1">
            <a:solidFill>
              <a:schemeClr val="tx1"/>
            </a:solidFill>
            <a:latin typeface="Georgia" panose="02040502050405020303" pitchFamily="18" charset="0"/>
          </a:endParaRPr>
        </a:p>
      </xdr:txBody>
    </xdr:sp>
    <xdr:clientData/>
  </xdr:twoCellAnchor>
  <xdr:twoCellAnchor>
    <xdr:from>
      <xdr:col>0</xdr:col>
      <xdr:colOff>368300</xdr:colOff>
      <xdr:row>18</xdr:row>
      <xdr:rowOff>65295</xdr:rowOff>
    </xdr:from>
    <xdr:to>
      <xdr:col>4</xdr:col>
      <xdr:colOff>130629</xdr:colOff>
      <xdr:row>22</xdr:row>
      <xdr:rowOff>119731</xdr:rowOff>
    </xdr:to>
    <xdr:sp macro="" textlink="Pivot_tables!U28">
      <xdr:nvSpPr>
        <xdr:cNvPr id="21" name="Rectangle: Rounded Corners 20">
          <a:extLst>
            <a:ext uri="{FF2B5EF4-FFF2-40B4-BE49-F238E27FC236}">
              <a16:creationId xmlns:a16="http://schemas.microsoft.com/office/drawing/2014/main" id="{DD7DDD99-3E55-4CAB-B759-AC3319216810}"/>
            </a:ext>
          </a:extLst>
        </xdr:cNvPr>
        <xdr:cNvSpPr/>
      </xdr:nvSpPr>
      <xdr:spPr>
        <a:xfrm>
          <a:off x="368300" y="3722895"/>
          <a:ext cx="2454729" cy="867236"/>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EC5CD6B9-1380-41E4-8F63-73DE7ECDC86D}" type="TxLink">
            <a:rPr lang="en-US" sz="2000" b="0" i="0" u="none" strike="noStrike">
              <a:solidFill>
                <a:srgbClr val="000000"/>
              </a:solidFill>
              <a:latin typeface="Georgia" panose="02040502050405020303" pitchFamily="18" charset="0"/>
            </a:rPr>
            <a:pPr algn="ctr"/>
            <a:t>5453.09</a:t>
          </a:fld>
          <a:endParaRPr lang="en-US" sz="2000">
            <a:latin typeface="Georgia" panose="02040502050405020303" pitchFamily="18" charset="0"/>
          </a:endParaRPr>
        </a:p>
      </xdr:txBody>
    </xdr:sp>
    <xdr:clientData/>
  </xdr:twoCellAnchor>
  <xdr:twoCellAnchor>
    <xdr:from>
      <xdr:col>0</xdr:col>
      <xdr:colOff>371327</xdr:colOff>
      <xdr:row>18</xdr:row>
      <xdr:rowOff>64090</xdr:rowOff>
    </xdr:from>
    <xdr:to>
      <xdr:col>4</xdr:col>
      <xdr:colOff>0</xdr:colOff>
      <xdr:row>20</xdr:row>
      <xdr:rowOff>108857</xdr:rowOff>
    </xdr:to>
    <xdr:sp macro="" textlink="T5">
      <xdr:nvSpPr>
        <xdr:cNvPr id="22" name="TextBox 21">
          <a:extLst>
            <a:ext uri="{FF2B5EF4-FFF2-40B4-BE49-F238E27FC236}">
              <a16:creationId xmlns:a16="http://schemas.microsoft.com/office/drawing/2014/main" id="{7E27FC54-CCEF-485F-AF16-35CDE302E8BD}"/>
            </a:ext>
          </a:extLst>
        </xdr:cNvPr>
        <xdr:cNvSpPr txBox="1"/>
      </xdr:nvSpPr>
      <xdr:spPr>
        <a:xfrm>
          <a:off x="371327" y="3160471"/>
          <a:ext cx="2289625" cy="431815"/>
        </a:xfrm>
        <a:prstGeom prst="rect">
          <a:avLst/>
        </a:prstGeom>
        <a:noFill/>
        <a:ln>
          <a:solidFill>
            <a:srgbClr val="92D050"/>
          </a:solid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1" i="0" u="none" strike="noStrike">
              <a:solidFill>
                <a:schemeClr val="tx1"/>
              </a:solidFill>
              <a:latin typeface="Georgia" panose="02040502050405020303" pitchFamily="18" charset="0"/>
            </a:rPr>
            <a:pPr algn="ctr"/>
            <a:t> </a:t>
          </a:fld>
          <a:r>
            <a:rPr lang="en-US" sz="1400" b="1" i="0" u="none" strike="noStrike">
              <a:solidFill>
                <a:schemeClr val="tx1"/>
              </a:solidFill>
              <a:latin typeface="Georgia" panose="02040502050405020303" pitchFamily="18" charset="0"/>
            </a:rPr>
            <a:t>ACTUAL PRICE </a:t>
          </a:r>
          <a:r>
            <a:rPr lang="en-US" sz="1200" b="1" i="0" u="none" strike="noStrike">
              <a:solidFill>
                <a:schemeClr val="tx1"/>
              </a:solidFill>
              <a:latin typeface="Georgia" panose="02040502050405020303" pitchFamily="18" charset="0"/>
            </a:rPr>
            <a:t>AVERAGE  (₹)</a:t>
          </a:r>
          <a:r>
            <a:rPr lang="en-US" sz="1200" b="1" i="0" u="none" strike="noStrike" baseline="0">
              <a:solidFill>
                <a:schemeClr val="tx1"/>
              </a:solidFill>
              <a:latin typeface="Georgia" panose="02040502050405020303" pitchFamily="18" charset="0"/>
            </a:rPr>
            <a:t> </a:t>
          </a:r>
          <a:endParaRPr lang="en-US" sz="1200" b="1">
            <a:solidFill>
              <a:schemeClr val="tx1"/>
            </a:solidFill>
            <a:latin typeface="Georgia" panose="02040502050405020303" pitchFamily="18" charset="0"/>
          </a:endParaRPr>
        </a:p>
      </xdr:txBody>
    </xdr:sp>
    <xdr:clientData/>
  </xdr:twoCellAnchor>
  <xdr:twoCellAnchor>
    <xdr:from>
      <xdr:col>0</xdr:col>
      <xdr:colOff>393699</xdr:colOff>
      <xdr:row>22</xdr:row>
      <xdr:rowOff>152384</xdr:rowOff>
    </xdr:from>
    <xdr:to>
      <xdr:col>4</xdr:col>
      <xdr:colOff>81642</xdr:colOff>
      <xdr:row>27</xdr:row>
      <xdr:rowOff>163275</xdr:rowOff>
    </xdr:to>
    <xdr:sp macro="" textlink="Pivot_tables!U25">
      <xdr:nvSpPr>
        <xdr:cNvPr id="25" name="Rectangle: Rounded Corners 24">
          <a:extLst>
            <a:ext uri="{FF2B5EF4-FFF2-40B4-BE49-F238E27FC236}">
              <a16:creationId xmlns:a16="http://schemas.microsoft.com/office/drawing/2014/main" id="{0631BBDF-44B5-437E-B0F2-8B341F2C7098}"/>
            </a:ext>
          </a:extLst>
        </xdr:cNvPr>
        <xdr:cNvSpPr/>
      </xdr:nvSpPr>
      <xdr:spPr>
        <a:xfrm>
          <a:off x="393699" y="4622784"/>
          <a:ext cx="2380343" cy="1026891"/>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6728F6D-2CBA-42BA-8287-2E4D841789A1}" type="TxLink">
            <a:rPr lang="en-US" sz="2000" b="0" i="0" u="none" strike="noStrike">
              <a:solidFill>
                <a:srgbClr val="000000"/>
              </a:solidFill>
              <a:latin typeface="Georgia" panose="02040502050405020303" pitchFamily="18" charset="0"/>
            </a:rPr>
            <a:pPr algn="ctr"/>
            <a:t>3129.98</a:t>
          </a:fld>
          <a:endParaRPr lang="en-US" sz="2000">
            <a:latin typeface="Georgia" panose="02040502050405020303" pitchFamily="18" charset="0"/>
          </a:endParaRPr>
        </a:p>
      </xdr:txBody>
    </xdr:sp>
    <xdr:clientData/>
  </xdr:twoCellAnchor>
  <xdr:twoCellAnchor>
    <xdr:from>
      <xdr:col>0</xdr:col>
      <xdr:colOff>395512</xdr:colOff>
      <xdr:row>22</xdr:row>
      <xdr:rowOff>188673</xdr:rowOff>
    </xdr:from>
    <xdr:to>
      <xdr:col>4</xdr:col>
      <xdr:colOff>234042</xdr:colOff>
      <xdr:row>25</xdr:row>
      <xdr:rowOff>90704</xdr:rowOff>
    </xdr:to>
    <xdr:sp macro="" textlink="T5">
      <xdr:nvSpPr>
        <xdr:cNvPr id="26" name="TextBox 25">
          <a:extLst>
            <a:ext uri="{FF2B5EF4-FFF2-40B4-BE49-F238E27FC236}">
              <a16:creationId xmlns:a16="http://schemas.microsoft.com/office/drawing/2014/main" id="{8A6E1A6E-9917-4C94-A7ED-41BFE58B3184}"/>
            </a:ext>
          </a:extLst>
        </xdr:cNvPr>
        <xdr:cNvSpPr txBox="1"/>
      </xdr:nvSpPr>
      <xdr:spPr>
        <a:xfrm>
          <a:off x="395512" y="4659073"/>
          <a:ext cx="2530930" cy="511631"/>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1" i="0" u="none" strike="noStrike">
              <a:solidFill>
                <a:schemeClr val="tx1"/>
              </a:solidFill>
              <a:latin typeface="Georgia" panose="02040502050405020303" pitchFamily="18" charset="0"/>
            </a:rPr>
            <a:pPr algn="ctr"/>
            <a:t> </a:t>
          </a:fld>
          <a:r>
            <a:rPr lang="en-US" sz="1400" b="1" i="0" u="none" strike="noStrike">
              <a:solidFill>
                <a:schemeClr val="tx1"/>
              </a:solidFill>
              <a:latin typeface="Georgia" panose="02040502050405020303" pitchFamily="18" charset="0"/>
            </a:rPr>
            <a:t>DISCOUNTED PRICE   </a:t>
          </a:r>
          <a:r>
            <a:rPr lang="en-US" sz="1200" b="1" i="0" u="none" strike="noStrike">
              <a:solidFill>
                <a:schemeClr val="tx1"/>
              </a:solidFill>
              <a:latin typeface="Georgia" panose="02040502050405020303" pitchFamily="18" charset="0"/>
            </a:rPr>
            <a:t>AVERAGE  (₹)</a:t>
          </a:r>
          <a:r>
            <a:rPr lang="en-US" sz="1200" b="1" i="0" u="none" strike="noStrike" baseline="0">
              <a:solidFill>
                <a:schemeClr val="tx1"/>
              </a:solidFill>
              <a:latin typeface="Georgia" panose="02040502050405020303" pitchFamily="18" charset="0"/>
            </a:rPr>
            <a:t> </a:t>
          </a:r>
          <a:endParaRPr lang="en-US" sz="1200" b="1">
            <a:solidFill>
              <a:schemeClr val="tx1"/>
            </a:solidFill>
            <a:latin typeface="Georgia" panose="02040502050405020303" pitchFamily="18" charset="0"/>
          </a:endParaRPr>
        </a:p>
      </xdr:txBody>
    </xdr:sp>
    <xdr:clientData/>
  </xdr:twoCellAnchor>
  <xdr:twoCellAnchor>
    <xdr:from>
      <xdr:col>0</xdr:col>
      <xdr:colOff>381000</xdr:colOff>
      <xdr:row>27</xdr:row>
      <xdr:rowOff>195933</xdr:rowOff>
    </xdr:from>
    <xdr:to>
      <xdr:col>4</xdr:col>
      <xdr:colOff>87086</xdr:colOff>
      <xdr:row>34</xdr:row>
      <xdr:rowOff>50801</xdr:rowOff>
    </xdr:to>
    <xdr:sp macro="" textlink="Pivot_tables!T13">
      <xdr:nvSpPr>
        <xdr:cNvPr id="27" name="Rectangle: Rounded Corners 26">
          <a:extLst>
            <a:ext uri="{FF2B5EF4-FFF2-40B4-BE49-F238E27FC236}">
              <a16:creationId xmlns:a16="http://schemas.microsoft.com/office/drawing/2014/main" id="{C4D1E19C-6281-4723-B4A4-D7DD0D2E814F}"/>
            </a:ext>
          </a:extLst>
        </xdr:cNvPr>
        <xdr:cNvSpPr/>
      </xdr:nvSpPr>
      <xdr:spPr>
        <a:xfrm>
          <a:off x="381000" y="5682333"/>
          <a:ext cx="2398486" cy="1277268"/>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5B68DBDA-BAE1-416C-910A-18D453477EC0}" type="TxLink">
            <a:rPr lang="en-US" sz="2000" b="0" i="0" u="none" strike="noStrike">
              <a:solidFill>
                <a:srgbClr val="000000"/>
              </a:solidFill>
              <a:latin typeface="Georgia" panose="02040502050405020303" pitchFamily="18" charset="0"/>
            </a:rPr>
            <a:pPr algn="ctr"/>
            <a:t> 121,324,729,646.58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373742</xdr:colOff>
      <xdr:row>28</xdr:row>
      <xdr:rowOff>56235</xdr:rowOff>
    </xdr:from>
    <xdr:to>
      <xdr:col>4</xdr:col>
      <xdr:colOff>210458</xdr:colOff>
      <xdr:row>31</xdr:row>
      <xdr:rowOff>78014</xdr:rowOff>
    </xdr:to>
    <xdr:sp macro="" textlink="T5">
      <xdr:nvSpPr>
        <xdr:cNvPr id="28" name="TextBox 27">
          <a:extLst>
            <a:ext uri="{FF2B5EF4-FFF2-40B4-BE49-F238E27FC236}">
              <a16:creationId xmlns:a16="http://schemas.microsoft.com/office/drawing/2014/main" id="{4E52B29A-93BC-4093-84D4-F88AEC19FE93}"/>
            </a:ext>
          </a:extLst>
        </xdr:cNvPr>
        <xdr:cNvSpPr txBox="1"/>
      </xdr:nvSpPr>
      <xdr:spPr>
        <a:xfrm>
          <a:off x="373742" y="5745835"/>
          <a:ext cx="2529116" cy="631379"/>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1" i="0" u="none" strike="noStrike">
              <a:solidFill>
                <a:schemeClr val="tx1"/>
              </a:solidFill>
              <a:latin typeface="Georgia" panose="02040502050405020303" pitchFamily="18" charset="0"/>
            </a:rPr>
            <a:pPr algn="ctr"/>
            <a:t> </a:t>
          </a:fld>
          <a:r>
            <a:rPr lang="en-US" sz="1400" b="1" i="0" u="none" strike="noStrike">
              <a:solidFill>
                <a:schemeClr val="tx1"/>
              </a:solidFill>
              <a:latin typeface="Georgia" panose="02040502050405020303" pitchFamily="18" charset="0"/>
            </a:rPr>
            <a:t>SUM</a:t>
          </a:r>
          <a:r>
            <a:rPr lang="en-US" sz="1400" b="1" i="0" u="none" strike="noStrike" baseline="0">
              <a:solidFill>
                <a:schemeClr val="tx1"/>
              </a:solidFill>
              <a:latin typeface="Georgia" panose="02040502050405020303" pitchFamily="18" charset="0"/>
            </a:rPr>
            <a:t> OF AC</a:t>
          </a:r>
          <a:r>
            <a:rPr lang="en-US" sz="1400" b="1" i="0" u="none" strike="noStrike">
              <a:solidFill>
                <a:schemeClr val="tx1"/>
              </a:solidFill>
              <a:latin typeface="Georgia" panose="02040502050405020303" pitchFamily="18" charset="0"/>
            </a:rPr>
            <a:t>TUAL</a:t>
          </a:r>
          <a:r>
            <a:rPr lang="en-US" sz="1400" b="1" i="0" u="none" strike="noStrike" baseline="0">
              <a:solidFill>
                <a:schemeClr val="tx1"/>
              </a:solidFill>
              <a:latin typeface="Georgia" panose="02040502050405020303" pitchFamily="18" charset="0"/>
            </a:rPr>
            <a:t> REVENUE  POTENTIAL</a:t>
          </a:r>
          <a:r>
            <a:rPr lang="en-US" sz="1200" b="1" i="0" u="none" strike="noStrike">
              <a:solidFill>
                <a:schemeClr val="tx1"/>
              </a:solidFill>
              <a:latin typeface="Georgia" panose="02040502050405020303" pitchFamily="18" charset="0"/>
            </a:rPr>
            <a:t>  (₹)</a:t>
          </a:r>
          <a:r>
            <a:rPr lang="en-US" sz="1200" b="1" i="0" u="none" strike="noStrike" baseline="0">
              <a:solidFill>
                <a:schemeClr val="tx1"/>
              </a:solidFill>
              <a:latin typeface="Georgia" panose="02040502050405020303" pitchFamily="18" charset="0"/>
            </a:rPr>
            <a:t> </a:t>
          </a:r>
          <a:endParaRPr lang="en-US" sz="1200" b="1">
            <a:solidFill>
              <a:schemeClr val="tx1"/>
            </a:solidFill>
            <a:latin typeface="Georgia" panose="02040502050405020303" pitchFamily="18" charset="0"/>
          </a:endParaRPr>
        </a:p>
      </xdr:txBody>
    </xdr:sp>
    <xdr:clientData/>
  </xdr:twoCellAnchor>
  <xdr:twoCellAnchor>
    <xdr:from>
      <xdr:col>0</xdr:col>
      <xdr:colOff>292099</xdr:colOff>
      <xdr:row>34</xdr:row>
      <xdr:rowOff>130625</xdr:rowOff>
    </xdr:from>
    <xdr:to>
      <xdr:col>4</xdr:col>
      <xdr:colOff>97974</xdr:colOff>
      <xdr:row>40</xdr:row>
      <xdr:rowOff>88900</xdr:rowOff>
    </xdr:to>
    <xdr:sp macro="" textlink="Pivot_tables!T16">
      <xdr:nvSpPr>
        <xdr:cNvPr id="29" name="Rectangle: Rounded Corners 28">
          <a:extLst>
            <a:ext uri="{FF2B5EF4-FFF2-40B4-BE49-F238E27FC236}">
              <a16:creationId xmlns:a16="http://schemas.microsoft.com/office/drawing/2014/main" id="{AEEC8C70-72D1-4B86-94A5-1ED372792181}"/>
            </a:ext>
          </a:extLst>
        </xdr:cNvPr>
        <xdr:cNvSpPr/>
      </xdr:nvSpPr>
      <xdr:spPr>
        <a:xfrm>
          <a:off x="292099" y="7039425"/>
          <a:ext cx="2498275" cy="1177475"/>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92FC797-57C0-4C57-8F93-AC8E0ECEEA3D}" type="TxLink">
            <a:rPr lang="en-US" sz="2000" b="0" i="0" u="none" strike="noStrike">
              <a:solidFill>
                <a:srgbClr val="000000"/>
              </a:solidFill>
              <a:latin typeface="Georgia" panose="02040502050405020303" pitchFamily="18" charset="0"/>
            </a:rPr>
            <a:pPr algn="ctr"/>
            <a:t> 71,917,696,425.27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206830</xdr:colOff>
      <xdr:row>34</xdr:row>
      <xdr:rowOff>163282</xdr:rowOff>
    </xdr:from>
    <xdr:to>
      <xdr:col>4</xdr:col>
      <xdr:colOff>43546</xdr:colOff>
      <xdr:row>37</xdr:row>
      <xdr:rowOff>185061</xdr:rowOff>
    </xdr:to>
    <xdr:sp macro="" textlink="T5">
      <xdr:nvSpPr>
        <xdr:cNvPr id="30" name="TextBox 29">
          <a:extLst>
            <a:ext uri="{FF2B5EF4-FFF2-40B4-BE49-F238E27FC236}">
              <a16:creationId xmlns:a16="http://schemas.microsoft.com/office/drawing/2014/main" id="{5AB42AD2-CE84-49C3-A96C-C3E4D271FDF7}"/>
            </a:ext>
          </a:extLst>
        </xdr:cNvPr>
        <xdr:cNvSpPr txBox="1"/>
      </xdr:nvSpPr>
      <xdr:spPr>
        <a:xfrm>
          <a:off x="206830" y="6433453"/>
          <a:ext cx="2536373" cy="609608"/>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US" sz="1400" b="1" i="0" u="none" strike="noStrike" baseline="0">
              <a:solidFill>
                <a:schemeClr val="tx1"/>
              </a:solidFill>
              <a:latin typeface="Georgia" panose="02040502050405020303" pitchFamily="18" charset="0"/>
            </a:rPr>
            <a:t>SUM OF  REVENUE  POTENTIAL</a:t>
          </a:r>
          <a:r>
            <a:rPr lang="en-US" sz="1200" b="1" i="0" u="none" strike="noStrike">
              <a:solidFill>
                <a:schemeClr val="tx1"/>
              </a:solidFill>
              <a:latin typeface="Georgia" panose="02040502050405020303" pitchFamily="18" charset="0"/>
            </a:rPr>
            <a:t>  (₹)</a:t>
          </a:r>
          <a:r>
            <a:rPr lang="en-US" sz="1200" b="1" i="0" u="none" strike="noStrike" baseline="0">
              <a:solidFill>
                <a:schemeClr val="tx1"/>
              </a:solidFill>
              <a:latin typeface="Georgia" panose="02040502050405020303" pitchFamily="18" charset="0"/>
            </a:rPr>
            <a:t> </a:t>
          </a:r>
          <a:endParaRPr lang="en-US" sz="1200" b="1">
            <a:solidFill>
              <a:schemeClr val="tx1"/>
            </a:solidFill>
            <a:latin typeface="Georgia" panose="02040502050405020303" pitchFamily="18" charset="0"/>
          </a:endParaRPr>
        </a:p>
      </xdr:txBody>
    </xdr:sp>
    <xdr:clientData/>
  </xdr:twoCellAnchor>
  <xdr:twoCellAnchor>
    <xdr:from>
      <xdr:col>0</xdr:col>
      <xdr:colOff>292100</xdr:colOff>
      <xdr:row>40</xdr:row>
      <xdr:rowOff>128813</xdr:rowOff>
    </xdr:from>
    <xdr:to>
      <xdr:col>4</xdr:col>
      <xdr:colOff>74390</xdr:colOff>
      <xdr:row>46</xdr:row>
      <xdr:rowOff>50800</xdr:rowOff>
    </xdr:to>
    <xdr:sp macro="" textlink="Pivot_tables!T19">
      <xdr:nvSpPr>
        <xdr:cNvPr id="31" name="Rectangle: Rounded Corners 30">
          <a:extLst>
            <a:ext uri="{FF2B5EF4-FFF2-40B4-BE49-F238E27FC236}">
              <a16:creationId xmlns:a16="http://schemas.microsoft.com/office/drawing/2014/main" id="{C71C4ABF-5BD5-4442-9535-4CA37007E859}"/>
            </a:ext>
          </a:extLst>
        </xdr:cNvPr>
        <xdr:cNvSpPr/>
      </xdr:nvSpPr>
      <xdr:spPr>
        <a:xfrm>
          <a:off x="292100" y="8256813"/>
          <a:ext cx="2474690" cy="1141187"/>
        </a:xfrm>
        <a:prstGeom prst="roundRect">
          <a:avLst/>
        </a:prstGeom>
        <a:solidFill>
          <a:srgbClr val="FFC000"/>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9BC398A-15F6-45AE-95DB-DE87E07385F0}" type="TxLink">
            <a:rPr lang="en-US" sz="2000" b="0" i="0" u="none" strike="noStrike">
              <a:solidFill>
                <a:srgbClr val="000000"/>
              </a:solidFill>
              <a:latin typeface="Georgia" panose="02040502050405020303" pitchFamily="18" charset="0"/>
            </a:rPr>
            <a:pPr algn="ctr"/>
            <a:t> 49,407,033,221.31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257633</xdr:colOff>
      <xdr:row>40</xdr:row>
      <xdr:rowOff>110662</xdr:rowOff>
    </xdr:from>
    <xdr:to>
      <xdr:col>4</xdr:col>
      <xdr:colOff>94349</xdr:colOff>
      <xdr:row>43</xdr:row>
      <xdr:rowOff>132441</xdr:rowOff>
    </xdr:to>
    <xdr:sp macro="" textlink="T5">
      <xdr:nvSpPr>
        <xdr:cNvPr id="32" name="TextBox 31">
          <a:extLst>
            <a:ext uri="{FF2B5EF4-FFF2-40B4-BE49-F238E27FC236}">
              <a16:creationId xmlns:a16="http://schemas.microsoft.com/office/drawing/2014/main" id="{D2F03373-9F25-4C01-8698-F86699D05E9E}"/>
            </a:ext>
          </a:extLst>
        </xdr:cNvPr>
        <xdr:cNvSpPr txBox="1"/>
      </xdr:nvSpPr>
      <xdr:spPr>
        <a:xfrm>
          <a:off x="257633" y="8238662"/>
          <a:ext cx="2529116" cy="631379"/>
        </a:xfrm>
        <a:prstGeom prst="rect">
          <a:avLst/>
        </a:prstGeom>
        <a:no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1" i="0" u="none" strike="noStrike">
              <a:solidFill>
                <a:schemeClr val="tx1"/>
              </a:solidFill>
              <a:latin typeface="Georgia" panose="02040502050405020303" pitchFamily="18" charset="0"/>
            </a:rPr>
            <a:pPr algn="ctr"/>
            <a:t> </a:t>
          </a:fld>
          <a:r>
            <a:rPr lang="en-US" sz="1400" b="1" i="0" u="none" strike="noStrike">
              <a:solidFill>
                <a:schemeClr val="tx1"/>
              </a:solidFill>
              <a:latin typeface="Georgia" panose="02040502050405020303" pitchFamily="18" charset="0"/>
            </a:rPr>
            <a:t>DISCOUNT</a:t>
          </a:r>
          <a:r>
            <a:rPr lang="en-US" sz="1400" b="1" i="0" u="none" strike="noStrike" baseline="0">
              <a:solidFill>
                <a:schemeClr val="tx1"/>
              </a:solidFill>
              <a:latin typeface="Georgia" panose="02040502050405020303" pitchFamily="18" charset="0"/>
            </a:rPr>
            <a:t> IMPACT ON REVENUE</a:t>
          </a:r>
          <a:r>
            <a:rPr lang="en-US" sz="1200" b="1" i="0" u="none" strike="noStrike">
              <a:solidFill>
                <a:schemeClr val="tx1"/>
              </a:solidFill>
              <a:latin typeface="Georgia" panose="02040502050405020303" pitchFamily="18" charset="0"/>
            </a:rPr>
            <a:t>  (₹)</a:t>
          </a:r>
          <a:r>
            <a:rPr lang="en-US" sz="1200" b="1" i="0" u="none" strike="noStrike" baseline="0">
              <a:solidFill>
                <a:schemeClr val="tx1"/>
              </a:solidFill>
              <a:latin typeface="Georgia" panose="02040502050405020303" pitchFamily="18" charset="0"/>
            </a:rPr>
            <a:t> </a:t>
          </a:r>
          <a:endParaRPr lang="en-US" sz="1200" b="1">
            <a:solidFill>
              <a:schemeClr val="tx1"/>
            </a:solidFill>
            <a:latin typeface="Georgia" panose="02040502050405020303" pitchFamily="18" charset="0"/>
          </a:endParaRPr>
        </a:p>
      </xdr:txBody>
    </xdr:sp>
    <xdr:clientData/>
  </xdr:twoCellAnchor>
  <xdr:twoCellAnchor>
    <xdr:from>
      <xdr:col>11</xdr:col>
      <xdr:colOff>244562</xdr:colOff>
      <xdr:row>5</xdr:row>
      <xdr:rowOff>188685</xdr:rowOff>
    </xdr:from>
    <xdr:to>
      <xdr:col>17</xdr:col>
      <xdr:colOff>660399</xdr:colOff>
      <xdr:row>18</xdr:row>
      <xdr:rowOff>85558</xdr:rowOff>
    </xdr:to>
    <xdr:graphicFrame macro="">
      <xdr:nvGraphicFramePr>
        <xdr:cNvPr id="33" name="Chart 32">
          <a:extLst>
            <a:ext uri="{FF2B5EF4-FFF2-40B4-BE49-F238E27FC236}">
              <a16:creationId xmlns:a16="http://schemas.microsoft.com/office/drawing/2014/main" id="{A54CD9C4-2144-41D1-BAD4-19E970F13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26849</xdr:colOff>
      <xdr:row>18</xdr:row>
      <xdr:rowOff>134258</xdr:rowOff>
    </xdr:from>
    <xdr:to>
      <xdr:col>25</xdr:col>
      <xdr:colOff>23585</xdr:colOff>
      <xdr:row>30</xdr:row>
      <xdr:rowOff>196850</xdr:rowOff>
    </xdr:to>
    <xdr:graphicFrame macro="">
      <xdr:nvGraphicFramePr>
        <xdr:cNvPr id="34" name="Chart 33">
          <a:extLst>
            <a:ext uri="{FF2B5EF4-FFF2-40B4-BE49-F238E27FC236}">
              <a16:creationId xmlns:a16="http://schemas.microsoft.com/office/drawing/2014/main" id="{A9FE1FE9-275C-48FD-A9C0-8E85CED54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79998</xdr:colOff>
      <xdr:row>31</xdr:row>
      <xdr:rowOff>52872</xdr:rowOff>
    </xdr:from>
    <xdr:to>
      <xdr:col>27</xdr:col>
      <xdr:colOff>50800</xdr:colOff>
      <xdr:row>45</xdr:row>
      <xdr:rowOff>182879</xdr:rowOff>
    </xdr:to>
    <xdr:graphicFrame macro="">
      <xdr:nvGraphicFramePr>
        <xdr:cNvPr id="35" name="Chart 34">
          <a:extLst>
            <a:ext uri="{FF2B5EF4-FFF2-40B4-BE49-F238E27FC236}">
              <a16:creationId xmlns:a16="http://schemas.microsoft.com/office/drawing/2014/main" id="{2FDD381F-7C07-4821-B8FB-FEDEFE470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26738</xdr:colOff>
      <xdr:row>5</xdr:row>
      <xdr:rowOff>160421</xdr:rowOff>
    </xdr:from>
    <xdr:to>
      <xdr:col>32</xdr:col>
      <xdr:colOff>434651</xdr:colOff>
      <xdr:row>18</xdr:row>
      <xdr:rowOff>60158</xdr:rowOff>
    </xdr:to>
    <xdr:graphicFrame macro="">
      <xdr:nvGraphicFramePr>
        <xdr:cNvPr id="15" name="Chart 14">
          <a:extLst>
            <a:ext uri="{FF2B5EF4-FFF2-40B4-BE49-F238E27FC236}">
              <a16:creationId xmlns:a16="http://schemas.microsoft.com/office/drawing/2014/main" id="{26BC186C-D56B-4146-8B0F-F226A253F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52137</xdr:colOff>
      <xdr:row>18</xdr:row>
      <xdr:rowOff>135689</xdr:rowOff>
    </xdr:from>
    <xdr:to>
      <xdr:col>32</xdr:col>
      <xdr:colOff>522255</xdr:colOff>
      <xdr:row>30</xdr:row>
      <xdr:rowOff>195847</xdr:rowOff>
    </xdr:to>
    <xdr:graphicFrame macro="">
      <xdr:nvGraphicFramePr>
        <xdr:cNvPr id="16" name="Chart 15">
          <a:extLst>
            <a:ext uri="{FF2B5EF4-FFF2-40B4-BE49-F238E27FC236}">
              <a16:creationId xmlns:a16="http://schemas.microsoft.com/office/drawing/2014/main" id="{2BDE923A-8139-447F-BB57-8F3C2A8D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121621</xdr:colOff>
      <xdr:row>31</xdr:row>
      <xdr:rowOff>47804</xdr:rowOff>
    </xdr:from>
    <xdr:to>
      <xdr:col>39</xdr:col>
      <xdr:colOff>177800</xdr:colOff>
      <xdr:row>46</xdr:row>
      <xdr:rowOff>45719</xdr:rowOff>
    </xdr:to>
    <xdr:graphicFrame macro="">
      <xdr:nvGraphicFramePr>
        <xdr:cNvPr id="17" name="Chart 16">
          <a:extLst>
            <a:ext uri="{FF2B5EF4-FFF2-40B4-BE49-F238E27FC236}">
              <a16:creationId xmlns:a16="http://schemas.microsoft.com/office/drawing/2014/main" id="{BFA38BAB-28CE-426F-975D-F5D03F21A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32</xdr:col>
      <xdr:colOff>460183</xdr:colOff>
      <xdr:row>5</xdr:row>
      <xdr:rowOff>188686</xdr:rowOff>
    </xdr:from>
    <xdr:to>
      <xdr:col>39</xdr:col>
      <xdr:colOff>203201</xdr:colOff>
      <xdr:row>18</xdr:row>
      <xdr:rowOff>82550</xdr:rowOff>
    </xdr:to>
    <xdr:graphicFrame macro="">
      <xdr:nvGraphicFramePr>
        <xdr:cNvPr id="18" name="Chart 17">
          <a:extLst>
            <a:ext uri="{FF2B5EF4-FFF2-40B4-BE49-F238E27FC236}">
              <a16:creationId xmlns:a16="http://schemas.microsoft.com/office/drawing/2014/main" id="{FD5756EF-50A9-4F31-876F-CDF6A423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32</xdr:col>
      <xdr:colOff>583034</xdr:colOff>
      <xdr:row>18</xdr:row>
      <xdr:rowOff>86049</xdr:rowOff>
    </xdr:from>
    <xdr:to>
      <xdr:col>39</xdr:col>
      <xdr:colOff>215900</xdr:colOff>
      <xdr:row>30</xdr:row>
      <xdr:rowOff>162249</xdr:rowOff>
    </xdr:to>
    <xdr:graphicFrame macro="">
      <xdr:nvGraphicFramePr>
        <xdr:cNvPr id="19" name="Chart 18">
          <a:extLst>
            <a:ext uri="{FF2B5EF4-FFF2-40B4-BE49-F238E27FC236}">
              <a16:creationId xmlns:a16="http://schemas.microsoft.com/office/drawing/2014/main" id="{4280BFFA-4EC9-467B-A14C-5A6E39D4A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241406</xdr:colOff>
      <xdr:row>0</xdr:row>
      <xdr:rowOff>176453</xdr:rowOff>
    </xdr:from>
    <xdr:to>
      <xdr:col>3</xdr:col>
      <xdr:colOff>269966</xdr:colOff>
      <xdr:row>5</xdr:row>
      <xdr:rowOff>112815</xdr:rowOff>
    </xdr:to>
    <xdr:pic>
      <xdr:nvPicPr>
        <xdr:cNvPr id="20" name="Picture 19">
          <a:extLst>
            <a:ext uri="{FF2B5EF4-FFF2-40B4-BE49-F238E27FC236}">
              <a16:creationId xmlns:a16="http://schemas.microsoft.com/office/drawing/2014/main" id="{D0EA9C85-BD8C-D7B1-D33D-12409236859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11966" y="176453"/>
          <a:ext cx="1369680" cy="926962"/>
        </a:xfrm>
        <a:prstGeom prst="rect">
          <a:avLst/>
        </a:prstGeom>
      </xdr:spPr>
    </xdr:pic>
    <xdr:clientData/>
  </xdr:twoCellAnchor>
  <xdr:twoCellAnchor editAs="oneCell">
    <xdr:from>
      <xdr:col>39</xdr:col>
      <xdr:colOff>339011</xdr:colOff>
      <xdr:row>1</xdr:row>
      <xdr:rowOff>90508</xdr:rowOff>
    </xdr:from>
    <xdr:to>
      <xdr:col>42</xdr:col>
      <xdr:colOff>152400</xdr:colOff>
      <xdr:row>11</xdr:row>
      <xdr:rowOff>187908</xdr:rowOff>
    </xdr:to>
    <mc:AlternateContent xmlns:mc="http://schemas.openxmlformats.org/markup-compatibility/2006">
      <mc:Choice xmlns:a14="http://schemas.microsoft.com/office/drawing/2010/main" Requires="a14">
        <xdr:graphicFrame macro="">
          <xdr:nvGraphicFramePr>
            <xdr:cNvPr id="23" name="Product Name">
              <a:extLst>
                <a:ext uri="{FF2B5EF4-FFF2-40B4-BE49-F238E27FC236}">
                  <a16:creationId xmlns:a16="http://schemas.microsoft.com/office/drawing/2014/main" id="{E6A5BEA3-419A-1421-60C0-2A889841384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6490851" y="288628"/>
              <a:ext cx="1825069" cy="207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304280</xdr:colOff>
      <xdr:row>22</xdr:row>
      <xdr:rowOff>60492</xdr:rowOff>
    </xdr:from>
    <xdr:to>
      <xdr:col>42</xdr:col>
      <xdr:colOff>198120</xdr:colOff>
      <xdr:row>32</xdr:row>
      <xdr:rowOff>60960</xdr:rowOff>
    </xdr:to>
    <mc:AlternateContent xmlns:mc="http://schemas.openxmlformats.org/markup-compatibility/2006">
      <mc:Choice xmlns:a14="http://schemas.microsoft.com/office/drawing/2010/main" Requires="a14">
        <xdr:graphicFrame macro="">
          <xdr:nvGraphicFramePr>
            <xdr:cNvPr id="24" name="Category">
              <a:extLst>
                <a:ext uri="{FF2B5EF4-FFF2-40B4-BE49-F238E27FC236}">
                  <a16:creationId xmlns:a16="http://schemas.microsoft.com/office/drawing/2014/main" id="{527AE3AB-D19E-9072-FDEB-F0C5CCBFBC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456120" y="4419132"/>
              <a:ext cx="1905520" cy="1981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289560</xdr:colOff>
      <xdr:row>33</xdr:row>
      <xdr:rowOff>30480</xdr:rowOff>
    </xdr:from>
    <xdr:to>
      <xdr:col>42</xdr:col>
      <xdr:colOff>167640</xdr:colOff>
      <xdr:row>46</xdr:row>
      <xdr:rowOff>60960</xdr:rowOff>
    </xdr:to>
    <mc:AlternateContent xmlns:mc="http://schemas.openxmlformats.org/markup-compatibility/2006">
      <mc:Choice xmlns:a14="http://schemas.microsoft.com/office/drawing/2010/main" Requires="a14">
        <xdr:graphicFrame macro="">
          <xdr:nvGraphicFramePr>
            <xdr:cNvPr id="36" name="Discount Percentage">
              <a:extLst>
                <a:ext uri="{FF2B5EF4-FFF2-40B4-BE49-F238E27FC236}">
                  <a16:creationId xmlns:a16="http://schemas.microsoft.com/office/drawing/2014/main" id="{D795BA89-473F-DF32-A30B-21AC892DC9EF}"/>
                </a:ext>
              </a:extLst>
            </xdr:cNvPr>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dr:sp macro="" textlink="">
          <xdr:nvSpPr>
            <xdr:cNvPr id="0" name=""/>
            <xdr:cNvSpPr>
              <a:spLocks noTextEdit="1"/>
            </xdr:cNvSpPr>
          </xdr:nvSpPr>
          <xdr:spPr>
            <a:xfrm>
              <a:off x="26441400" y="6568440"/>
              <a:ext cx="1889760" cy="2606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313870</xdr:colOff>
      <xdr:row>12</xdr:row>
      <xdr:rowOff>140634</xdr:rowOff>
    </xdr:from>
    <xdr:to>
      <xdr:col>42</xdr:col>
      <xdr:colOff>213360</xdr:colOff>
      <xdr:row>21</xdr:row>
      <xdr:rowOff>109221</xdr:rowOff>
    </xdr:to>
    <mc:AlternateContent xmlns:mc="http://schemas.openxmlformats.org/markup-compatibility/2006">
      <mc:Choice xmlns:a14="http://schemas.microsoft.com/office/drawing/2010/main" Requires="a14">
        <xdr:graphicFrame macro="">
          <xdr:nvGraphicFramePr>
            <xdr:cNvPr id="37" name="Product_Type">
              <a:extLst>
                <a:ext uri="{FF2B5EF4-FFF2-40B4-BE49-F238E27FC236}">
                  <a16:creationId xmlns:a16="http://schemas.microsoft.com/office/drawing/2014/main" id="{ABB4215C-3695-AF77-D655-DB2F54DEADF1}"/>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26465710" y="2518074"/>
              <a:ext cx="1911170" cy="1751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DSA%20Data%20Analytics\FILES\DSA%20CAPSTONE%20PROJECT\Amazon%20case%20study%20-%20Cleaned%20Data.xlsx" TargetMode="External"/><Relationship Id="rId1" Type="http://schemas.openxmlformats.org/officeDocument/2006/relationships/externalLinkPath" Target="/Users/USER/Desktop/DSA%20Data%20Analytics/FILES/DSA%20CAPSTONE%20PROJECT/Amazon%20case%20study%20-%20Clean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sheetName val="Pivot_tables"/>
      <sheetName val="Visualizations"/>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4.443045486114" createdVersion="8" refreshedVersion="8" minRefreshableVersion="3" recordCount="1462" xr:uid="{AD84CADD-4AB3-46A3-9052-CF768BDEAC10}">
  <cacheSource type="worksheet">
    <worksheetSource ref="A1:N1463" sheet="amazon"/>
  </cacheSource>
  <cacheFields count="14">
    <cacheField name="Product 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165">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ount="1142">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Category_Type" numFmtId="0">
      <sharedItems count="9">
        <s v="Computers &amp; Accessories"/>
        <s v="Electronics"/>
        <s v="Musical Instruments"/>
        <s v="Office Products"/>
        <s v="Home &amp; Kitchen"/>
        <s v="Home Improvement"/>
        <s v="Toys &amp; Games"/>
        <s v="Car &amp; Motorbike"/>
        <s v="Health &amp; Personal Care"/>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ount="1300">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Discounted_Revenue_Potential (₹)" numFmtId="43">
      <sharedItems containsSemiMixedTypes="0" containsString="0" containsNumber="1" minValue="398" maxValue="2667292164"/>
    </cacheField>
    <cacheField name="Price_Range (₹)" numFmtId="0">
      <sharedItems count="3">
        <s v="200 – 500"/>
        <s v=" &lt; 200"/>
        <s v="&gt; 500"/>
      </sharedItems>
    </cacheField>
    <cacheField name="Combined_Score" numFmtId="0">
      <sharedItems containsSemiMixedTypes="0" containsString="0" containsNumber="1" minValue="4" maxValue="1878681.2000000002"/>
    </cacheField>
  </cacheFields>
  <extLst>
    <ext xmlns:x14="http://schemas.microsoft.com/office/spreadsheetml/2009/9/main" uri="{725AE2AE-9491-48be-B2B4-4EB974FC3084}">
      <x14:pivotCacheDefinition pivotCacheId="5513653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701778819443" createdVersion="8" refreshedVersion="8" minRefreshableVersion="3" recordCount="1462" xr:uid="{B51BE0AB-EEB6-48E1-8569-C082538FD065}">
  <cacheSource type="worksheet">
    <worksheetSource ref="A1:O1463" sheet="amazon"/>
  </cacheSource>
  <cacheFields count="15">
    <cacheField name="Product ID" numFmtId="0">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acheField>
    <cacheField name="Rating" numFmtId="165">
      <sharedItems containsSemiMixedTypes="0" containsString="0" containsNumber="1" minValue="2" maxValue="5"/>
    </cacheField>
    <cacheField name="Rating_Count" numFmtId="1">
      <sharedItems containsSemiMixedTypes="0" containsString="0" containsNumber="1" containsInteger="1" minValue="2" maxValue="426973"/>
    </cacheField>
    <cacheField name="Category_Type" numFmtId="0">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acheField>
    <cacheField name="Discounted_Revenue_Potential (₹)" numFmtId="43">
      <sharedItems containsSemiMixedTypes="0" containsString="0" containsNumber="1" minValue="398" maxValue="2667292164"/>
    </cacheField>
    <cacheField name="Price_Range (₹)" numFmtId="0">
      <sharedItems/>
    </cacheField>
    <cacheField name="Combined_Score" numFmtId="0">
      <sharedItems containsSemiMixedTypes="0" containsString="0" containsNumber="1" minValue="4" maxValue="1878681.2000000002"/>
    </cacheField>
    <cacheField name="Discount Impact on Revenue" numFmtId="43">
      <sharedItems containsSemiMixedTypes="0" containsString="0" containsNumber="1" minValue="0" maxValue="1028480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x v="0"/>
    <x v="0"/>
    <x v="0"/>
    <n v="399"/>
    <n v="1099"/>
    <x v="0"/>
    <x v="0"/>
    <x v="0"/>
    <x v="0"/>
    <x v="0"/>
    <x v="0"/>
    <n v="9683331"/>
    <x v="0"/>
    <n v="101929.8"/>
  </r>
  <r>
    <x v="1"/>
    <x v="1"/>
    <x v="0"/>
    <n v="199"/>
    <n v="349"/>
    <x v="1"/>
    <x v="1"/>
    <x v="1"/>
    <x v="0"/>
    <x v="0"/>
    <x v="1"/>
    <n v="8754806"/>
    <x v="1"/>
    <n v="175976"/>
  </r>
  <r>
    <x v="2"/>
    <x v="2"/>
    <x v="0"/>
    <n v="199"/>
    <n v="1899"/>
    <x v="2"/>
    <x v="2"/>
    <x v="2"/>
    <x v="0"/>
    <x v="0"/>
    <x v="2"/>
    <n v="1577672"/>
    <x v="1"/>
    <n v="30919.200000000001"/>
  </r>
  <r>
    <x v="3"/>
    <x v="3"/>
    <x v="0"/>
    <n v="329"/>
    <n v="699"/>
    <x v="3"/>
    <x v="0"/>
    <x v="3"/>
    <x v="0"/>
    <x v="0"/>
    <x v="3"/>
    <n v="31045427"/>
    <x v="0"/>
    <n v="396324.60000000003"/>
  </r>
  <r>
    <x v="4"/>
    <x v="4"/>
    <x v="0"/>
    <n v="154"/>
    <n v="399"/>
    <x v="4"/>
    <x v="0"/>
    <x v="4"/>
    <x v="0"/>
    <x v="0"/>
    <x v="4"/>
    <n v="2603370"/>
    <x v="1"/>
    <n v="71001"/>
  </r>
  <r>
    <x v="5"/>
    <x v="5"/>
    <x v="0"/>
    <n v="149"/>
    <n v="1000"/>
    <x v="5"/>
    <x v="2"/>
    <x v="5"/>
    <x v="0"/>
    <x v="0"/>
    <x v="5"/>
    <n v="3705779"/>
    <x v="1"/>
    <n v="96996.9"/>
  </r>
  <r>
    <x v="6"/>
    <x v="6"/>
    <x v="0"/>
    <n v="176.63"/>
    <n v="499"/>
    <x v="6"/>
    <x v="3"/>
    <x v="6"/>
    <x v="0"/>
    <x v="0"/>
    <x v="6"/>
    <n v="2682656.44"/>
    <x v="1"/>
    <n v="62270.799999999996"/>
  </r>
  <r>
    <x v="7"/>
    <x v="7"/>
    <x v="0"/>
    <n v="229"/>
    <n v="299"/>
    <x v="7"/>
    <x v="4"/>
    <x v="7"/>
    <x v="0"/>
    <x v="0"/>
    <x v="7"/>
    <n v="6964119"/>
    <x v="0"/>
    <n v="130767.29999999999"/>
  </r>
  <r>
    <x v="8"/>
    <x v="8"/>
    <x v="1"/>
    <n v="499"/>
    <n v="999"/>
    <x v="8"/>
    <x v="0"/>
    <x v="8"/>
    <x v="0"/>
    <x v="1"/>
    <x v="8"/>
    <n v="89665809"/>
    <x v="0"/>
    <n v="754702.20000000007"/>
  </r>
  <r>
    <x v="9"/>
    <x v="9"/>
    <x v="0"/>
    <n v="199"/>
    <n v="299"/>
    <x v="9"/>
    <x v="1"/>
    <x v="1"/>
    <x v="0"/>
    <x v="0"/>
    <x v="9"/>
    <n v="8754806"/>
    <x v="1"/>
    <n v="175976"/>
  </r>
  <r>
    <x v="10"/>
    <x v="10"/>
    <x v="0"/>
    <n v="154"/>
    <n v="339"/>
    <x v="10"/>
    <x v="4"/>
    <x v="9"/>
    <x v="0"/>
    <x v="0"/>
    <x v="10"/>
    <n v="2062214"/>
    <x v="1"/>
    <n v="57581.299999999996"/>
  </r>
  <r>
    <x v="11"/>
    <x v="11"/>
    <x v="0"/>
    <n v="299"/>
    <n v="799"/>
    <x v="11"/>
    <x v="0"/>
    <x v="3"/>
    <x v="0"/>
    <x v="0"/>
    <x v="11"/>
    <n v="28214537"/>
    <x v="0"/>
    <n v="396324.60000000003"/>
  </r>
  <r>
    <x v="12"/>
    <x v="12"/>
    <x v="2"/>
    <n v="219"/>
    <n v="700"/>
    <x v="12"/>
    <x v="5"/>
    <x v="10"/>
    <x v="1"/>
    <x v="2"/>
    <x v="12"/>
    <n v="93507087"/>
    <x v="0"/>
    <n v="1878681.2000000002"/>
  </r>
  <r>
    <x v="13"/>
    <x v="13"/>
    <x v="0"/>
    <n v="350"/>
    <n v="899"/>
    <x v="4"/>
    <x v="0"/>
    <x v="11"/>
    <x v="0"/>
    <x v="0"/>
    <x v="13"/>
    <n v="791700"/>
    <x v="0"/>
    <n v="9500.4"/>
  </r>
  <r>
    <x v="14"/>
    <x v="14"/>
    <x v="0"/>
    <n v="159"/>
    <n v="399"/>
    <x v="13"/>
    <x v="3"/>
    <x v="12"/>
    <x v="0"/>
    <x v="0"/>
    <x v="14"/>
    <n v="758112"/>
    <x v="1"/>
    <n v="19548.8"/>
  </r>
  <r>
    <x v="15"/>
    <x v="15"/>
    <x v="0"/>
    <n v="349"/>
    <n v="399"/>
    <x v="14"/>
    <x v="5"/>
    <x v="13"/>
    <x v="0"/>
    <x v="0"/>
    <x v="15"/>
    <n v="6546193"/>
    <x v="0"/>
    <n v="82530.8"/>
  </r>
  <r>
    <x v="16"/>
    <x v="16"/>
    <x v="3"/>
    <n v="13999"/>
    <n v="24999"/>
    <x v="15"/>
    <x v="0"/>
    <x v="14"/>
    <x v="1"/>
    <x v="3"/>
    <x v="16"/>
    <n v="459727160"/>
    <x v="2"/>
    <n v="137928"/>
  </r>
  <r>
    <x v="17"/>
    <x v="17"/>
    <x v="0"/>
    <n v="249"/>
    <n v="399"/>
    <x v="16"/>
    <x v="1"/>
    <x v="1"/>
    <x v="0"/>
    <x v="0"/>
    <x v="17"/>
    <n v="10954506"/>
    <x v="0"/>
    <n v="175976"/>
  </r>
  <r>
    <x v="18"/>
    <x v="18"/>
    <x v="0"/>
    <n v="199"/>
    <n v="499"/>
    <x v="13"/>
    <x v="3"/>
    <x v="15"/>
    <x v="0"/>
    <x v="0"/>
    <x v="18"/>
    <n v="2595955"/>
    <x v="1"/>
    <n v="53484.499999999993"/>
  </r>
  <r>
    <x v="19"/>
    <x v="19"/>
    <x v="3"/>
    <n v="13490"/>
    <n v="21990"/>
    <x v="17"/>
    <x v="4"/>
    <x v="16"/>
    <x v="1"/>
    <x v="3"/>
    <x v="19"/>
    <n v="161556240"/>
    <x v="2"/>
    <n v="51496.799999999996"/>
  </r>
  <r>
    <x v="20"/>
    <x v="20"/>
    <x v="0"/>
    <n v="970"/>
    <n v="1799"/>
    <x v="18"/>
    <x v="6"/>
    <x v="17"/>
    <x v="0"/>
    <x v="0"/>
    <x v="20"/>
    <n v="790550"/>
    <x v="2"/>
    <n v="3667.5"/>
  </r>
  <r>
    <x v="21"/>
    <x v="21"/>
    <x v="2"/>
    <n v="279"/>
    <n v="499"/>
    <x v="15"/>
    <x v="7"/>
    <x v="18"/>
    <x v="1"/>
    <x v="2"/>
    <x v="21"/>
    <n v="3058398"/>
    <x v="0"/>
    <n v="40559.4"/>
  </r>
  <r>
    <x v="22"/>
    <x v="22"/>
    <x v="3"/>
    <n v="13490"/>
    <n v="22900"/>
    <x v="19"/>
    <x v="4"/>
    <x v="19"/>
    <x v="1"/>
    <x v="3"/>
    <x v="22"/>
    <n v="219873510"/>
    <x v="2"/>
    <n v="70085.7"/>
  </r>
  <r>
    <x v="23"/>
    <x v="23"/>
    <x v="0"/>
    <n v="59"/>
    <n v="199"/>
    <x v="20"/>
    <x v="1"/>
    <x v="20"/>
    <x v="0"/>
    <x v="0"/>
    <x v="23"/>
    <n v="553302"/>
    <x v="1"/>
    <n v="37512"/>
  </r>
  <r>
    <x v="24"/>
    <x v="24"/>
    <x v="3"/>
    <n v="11499"/>
    <n v="19990"/>
    <x v="21"/>
    <x v="4"/>
    <x v="21"/>
    <x v="1"/>
    <x v="3"/>
    <x v="24"/>
    <n v="54079797"/>
    <x v="2"/>
    <n v="20222.899999999998"/>
  </r>
  <r>
    <x v="25"/>
    <x v="25"/>
    <x v="2"/>
    <n v="199"/>
    <n v="699"/>
    <x v="22"/>
    <x v="0"/>
    <x v="22"/>
    <x v="1"/>
    <x v="2"/>
    <x v="25"/>
    <n v="2418447"/>
    <x v="1"/>
    <n v="51042.6"/>
  </r>
  <r>
    <x v="26"/>
    <x v="26"/>
    <x v="3"/>
    <n v="14999"/>
    <n v="19999"/>
    <x v="23"/>
    <x v="0"/>
    <x v="23"/>
    <x v="1"/>
    <x v="3"/>
    <x v="26"/>
    <n v="523450101"/>
    <x v="2"/>
    <n v="146575.80000000002"/>
  </r>
  <r>
    <x v="27"/>
    <x v="27"/>
    <x v="0"/>
    <n v="299"/>
    <n v="399"/>
    <x v="23"/>
    <x v="1"/>
    <x v="24"/>
    <x v="0"/>
    <x v="0"/>
    <x v="27"/>
    <n v="827034"/>
    <x v="0"/>
    <n v="11064"/>
  </r>
  <r>
    <x v="28"/>
    <x v="28"/>
    <x v="0"/>
    <n v="970"/>
    <n v="1999"/>
    <x v="24"/>
    <x v="5"/>
    <x v="25"/>
    <x v="0"/>
    <x v="0"/>
    <x v="28"/>
    <n v="178480"/>
    <x v="2"/>
    <n v="809.6"/>
  </r>
  <r>
    <x v="29"/>
    <x v="29"/>
    <x v="0"/>
    <n v="299"/>
    <n v="999"/>
    <x v="20"/>
    <x v="4"/>
    <x v="26"/>
    <x v="0"/>
    <x v="0"/>
    <x v="29"/>
    <n v="6234150"/>
    <x v="0"/>
    <n v="89655"/>
  </r>
  <r>
    <x v="30"/>
    <x v="30"/>
    <x v="0"/>
    <n v="199"/>
    <n v="750"/>
    <x v="25"/>
    <x v="6"/>
    <x v="27"/>
    <x v="0"/>
    <x v="0"/>
    <x v="30"/>
    <n v="14920224"/>
    <x v="1"/>
    <n v="337392"/>
  </r>
  <r>
    <x v="31"/>
    <x v="31"/>
    <x v="0"/>
    <n v="179"/>
    <n v="499"/>
    <x v="0"/>
    <x v="1"/>
    <x v="28"/>
    <x v="0"/>
    <x v="0"/>
    <x v="31"/>
    <n v="346186"/>
    <x v="1"/>
    <n v="7736"/>
  </r>
  <r>
    <x v="32"/>
    <x v="32"/>
    <x v="0"/>
    <n v="389"/>
    <n v="1099"/>
    <x v="6"/>
    <x v="4"/>
    <x v="29"/>
    <x v="0"/>
    <x v="0"/>
    <x v="32"/>
    <n v="378886"/>
    <x v="0"/>
    <n v="4188.2"/>
  </r>
  <r>
    <x v="33"/>
    <x v="33"/>
    <x v="0"/>
    <n v="599"/>
    <n v="599"/>
    <x v="26"/>
    <x v="4"/>
    <x v="30"/>
    <x v="0"/>
    <x v="0"/>
    <x v="33"/>
    <n v="212645"/>
    <x v="2"/>
    <n v="1526.5"/>
  </r>
  <r>
    <x v="34"/>
    <x v="34"/>
    <x v="0"/>
    <n v="199"/>
    <n v="999"/>
    <x v="27"/>
    <x v="2"/>
    <x v="31"/>
    <x v="0"/>
    <x v="0"/>
    <x v="34"/>
    <n v="213925"/>
    <x v="1"/>
    <n v="4192.5"/>
  </r>
  <r>
    <x v="35"/>
    <x v="35"/>
    <x v="0"/>
    <n v="99"/>
    <n v="666.66"/>
    <x v="5"/>
    <x v="2"/>
    <x v="5"/>
    <x v="0"/>
    <x v="0"/>
    <x v="35"/>
    <n v="2462229"/>
    <x v="1"/>
    <n v="96996.9"/>
  </r>
  <r>
    <x v="36"/>
    <x v="36"/>
    <x v="0"/>
    <n v="899"/>
    <n v="1900"/>
    <x v="3"/>
    <x v="5"/>
    <x v="32"/>
    <x v="0"/>
    <x v="0"/>
    <x v="36"/>
    <n v="12183248"/>
    <x v="2"/>
    <n v="59628.800000000003"/>
  </r>
  <r>
    <x v="37"/>
    <x v="37"/>
    <x v="0"/>
    <n v="199"/>
    <n v="999"/>
    <x v="27"/>
    <x v="1"/>
    <x v="33"/>
    <x v="0"/>
    <x v="0"/>
    <x v="37"/>
    <n v="114624"/>
    <x v="1"/>
    <n v="2304"/>
  </r>
  <r>
    <x v="38"/>
    <x v="38"/>
    <x v="3"/>
    <n v="32999"/>
    <n v="45999"/>
    <x v="28"/>
    <x v="0"/>
    <x v="34"/>
    <x v="1"/>
    <x v="3"/>
    <x v="38"/>
    <n v="240826702"/>
    <x v="2"/>
    <n v="30651.600000000002"/>
  </r>
  <r>
    <x v="39"/>
    <x v="39"/>
    <x v="0"/>
    <n v="970"/>
    <n v="1999"/>
    <x v="24"/>
    <x v="0"/>
    <x v="35"/>
    <x v="0"/>
    <x v="0"/>
    <x v="39"/>
    <n v="448140"/>
    <x v="2"/>
    <n v="1940.4"/>
  </r>
  <r>
    <x v="40"/>
    <x v="40"/>
    <x v="0"/>
    <n v="209"/>
    <n v="695"/>
    <x v="20"/>
    <x v="6"/>
    <x v="36"/>
    <x v="0"/>
    <x v="0"/>
    <x v="40"/>
    <n v="22506583"/>
    <x v="0"/>
    <n v="484591.5"/>
  </r>
  <r>
    <x v="41"/>
    <x v="41"/>
    <x v="3"/>
    <n v="19999"/>
    <n v="34999"/>
    <x v="1"/>
    <x v="4"/>
    <x v="37"/>
    <x v="1"/>
    <x v="3"/>
    <x v="41"/>
    <n v="542992849"/>
    <x v="2"/>
    <n v="116749.29999999999"/>
  </r>
  <r>
    <x v="42"/>
    <x v="42"/>
    <x v="0"/>
    <n v="399"/>
    <n v="1099"/>
    <x v="0"/>
    <x v="0"/>
    <x v="0"/>
    <x v="0"/>
    <x v="0"/>
    <x v="0"/>
    <n v="9683331"/>
    <x v="0"/>
    <n v="101929.8"/>
  </r>
  <r>
    <x v="43"/>
    <x v="43"/>
    <x v="1"/>
    <n v="999"/>
    <n v="1599"/>
    <x v="16"/>
    <x v="4"/>
    <x v="38"/>
    <x v="0"/>
    <x v="1"/>
    <x v="42"/>
    <n v="12080907"/>
    <x v="2"/>
    <n v="51999.9"/>
  </r>
  <r>
    <x v="44"/>
    <x v="44"/>
    <x v="0"/>
    <n v="59"/>
    <n v="199"/>
    <x v="20"/>
    <x v="1"/>
    <x v="20"/>
    <x v="0"/>
    <x v="0"/>
    <x v="23"/>
    <n v="553302"/>
    <x v="1"/>
    <n v="37512"/>
  </r>
  <r>
    <x v="45"/>
    <x v="45"/>
    <x v="0"/>
    <n v="333"/>
    <n v="999"/>
    <x v="29"/>
    <x v="8"/>
    <x v="39"/>
    <x v="0"/>
    <x v="0"/>
    <x v="43"/>
    <n v="3260736"/>
    <x v="0"/>
    <n v="32313.599999999999"/>
  </r>
  <r>
    <x v="46"/>
    <x v="46"/>
    <x v="1"/>
    <n v="507"/>
    <n v="1208"/>
    <x v="30"/>
    <x v="3"/>
    <x v="40"/>
    <x v="0"/>
    <x v="1"/>
    <x v="44"/>
    <n v="4122417"/>
    <x v="2"/>
    <n v="33337.1"/>
  </r>
  <r>
    <x v="47"/>
    <x v="47"/>
    <x v="2"/>
    <n v="309"/>
    <n v="475"/>
    <x v="31"/>
    <x v="5"/>
    <x v="10"/>
    <x v="1"/>
    <x v="2"/>
    <x v="45"/>
    <n v="131934657"/>
    <x v="0"/>
    <n v="1878681.2000000002"/>
  </r>
  <r>
    <x v="48"/>
    <x v="48"/>
    <x v="4"/>
    <n v="399"/>
    <n v="999"/>
    <x v="13"/>
    <x v="9"/>
    <x v="41"/>
    <x v="1"/>
    <x v="4"/>
    <x v="46"/>
    <n v="196707"/>
    <x v="0"/>
    <n v="1774.8"/>
  </r>
  <r>
    <x v="49"/>
    <x v="49"/>
    <x v="0"/>
    <n v="199"/>
    <n v="395"/>
    <x v="8"/>
    <x v="0"/>
    <x v="42"/>
    <x v="0"/>
    <x v="0"/>
    <x v="47"/>
    <n v="18426405"/>
    <x v="1"/>
    <n v="388899"/>
  </r>
  <r>
    <x v="50"/>
    <x v="50"/>
    <x v="1"/>
    <n v="1199"/>
    <n v="2199"/>
    <x v="32"/>
    <x v="5"/>
    <x v="43"/>
    <x v="0"/>
    <x v="1"/>
    <x v="48"/>
    <n v="29711220"/>
    <x v="2"/>
    <n v="109032.00000000001"/>
  </r>
  <r>
    <x v="51"/>
    <x v="51"/>
    <x v="0"/>
    <n v="179"/>
    <n v="500"/>
    <x v="0"/>
    <x v="0"/>
    <x v="42"/>
    <x v="0"/>
    <x v="0"/>
    <x v="49"/>
    <n v="16574505"/>
    <x v="1"/>
    <n v="388899"/>
  </r>
  <r>
    <x v="52"/>
    <x v="52"/>
    <x v="0"/>
    <n v="799"/>
    <n v="2100"/>
    <x v="33"/>
    <x v="4"/>
    <x v="44"/>
    <x v="0"/>
    <x v="0"/>
    <x v="50"/>
    <n v="6542212"/>
    <x v="2"/>
    <n v="35208.400000000001"/>
  </r>
  <r>
    <x v="53"/>
    <x v="53"/>
    <x v="5"/>
    <n v="6999"/>
    <n v="12999"/>
    <x v="18"/>
    <x v="0"/>
    <x v="45"/>
    <x v="1"/>
    <x v="5"/>
    <x v="51"/>
    <n v="28016997"/>
    <x v="2"/>
    <n v="16812.600000000002"/>
  </r>
  <r>
    <x v="54"/>
    <x v="54"/>
    <x v="0"/>
    <n v="199"/>
    <n v="349"/>
    <x v="1"/>
    <x v="3"/>
    <x v="46"/>
    <x v="0"/>
    <x v="0"/>
    <x v="52"/>
    <n v="62486"/>
    <x v="1"/>
    <n v="1287.3999999999999"/>
  </r>
  <r>
    <x v="55"/>
    <x v="55"/>
    <x v="4"/>
    <n v="230"/>
    <n v="499"/>
    <x v="34"/>
    <x v="7"/>
    <x v="47"/>
    <x v="1"/>
    <x v="4"/>
    <x v="53"/>
    <n v="680800"/>
    <x v="0"/>
    <n v="10952"/>
  </r>
  <r>
    <x v="56"/>
    <x v="56"/>
    <x v="1"/>
    <n v="649"/>
    <n v="1399"/>
    <x v="34"/>
    <x v="0"/>
    <x v="8"/>
    <x v="0"/>
    <x v="1"/>
    <x v="54"/>
    <n v="116619459"/>
    <x v="2"/>
    <n v="754702.20000000007"/>
  </r>
  <r>
    <x v="57"/>
    <x v="57"/>
    <x v="3"/>
    <n v="15999"/>
    <n v="21999"/>
    <x v="35"/>
    <x v="0"/>
    <x v="23"/>
    <x v="1"/>
    <x v="3"/>
    <x v="55"/>
    <n v="558349101"/>
    <x v="2"/>
    <n v="146575.80000000002"/>
  </r>
  <r>
    <x v="58"/>
    <x v="58"/>
    <x v="0"/>
    <n v="348"/>
    <n v="1499"/>
    <x v="36"/>
    <x v="0"/>
    <x v="48"/>
    <x v="0"/>
    <x v="0"/>
    <x v="56"/>
    <n v="228288"/>
    <x v="0"/>
    <n v="2755.2000000000003"/>
  </r>
  <r>
    <x v="59"/>
    <x v="59"/>
    <x v="0"/>
    <n v="154"/>
    <n v="349"/>
    <x v="37"/>
    <x v="4"/>
    <x v="49"/>
    <x v="0"/>
    <x v="0"/>
    <x v="57"/>
    <n v="1087856"/>
    <x v="1"/>
    <n v="30375.199999999997"/>
  </r>
  <r>
    <x v="60"/>
    <x v="60"/>
    <x v="4"/>
    <n v="179"/>
    <n v="799"/>
    <x v="38"/>
    <x v="7"/>
    <x v="50"/>
    <x v="1"/>
    <x v="4"/>
    <x v="58"/>
    <n v="393979"/>
    <x v="1"/>
    <n v="8143.7000000000007"/>
  </r>
  <r>
    <x v="61"/>
    <x v="61"/>
    <x v="3"/>
    <n v="32990"/>
    <n v="47900"/>
    <x v="39"/>
    <x v="4"/>
    <x v="51"/>
    <x v="1"/>
    <x v="3"/>
    <x v="59"/>
    <n v="234525910"/>
    <x v="2"/>
    <n v="30568.699999999997"/>
  </r>
  <r>
    <x v="62"/>
    <x v="62"/>
    <x v="0"/>
    <n v="139"/>
    <n v="999"/>
    <x v="40"/>
    <x v="1"/>
    <x v="52"/>
    <x v="0"/>
    <x v="0"/>
    <x v="60"/>
    <n v="182507"/>
    <x v="1"/>
    <n v="5252"/>
  </r>
  <r>
    <x v="63"/>
    <x v="63"/>
    <x v="0"/>
    <n v="329"/>
    <n v="845"/>
    <x v="4"/>
    <x v="0"/>
    <x v="53"/>
    <x v="0"/>
    <x v="0"/>
    <x v="61"/>
    <n v="9786434"/>
    <x v="0"/>
    <n v="124933.20000000001"/>
  </r>
  <r>
    <x v="64"/>
    <x v="64"/>
    <x v="3"/>
    <n v="13999"/>
    <n v="24999"/>
    <x v="15"/>
    <x v="0"/>
    <x v="54"/>
    <x v="1"/>
    <x v="3"/>
    <x v="62"/>
    <n v="633286762"/>
    <x v="2"/>
    <n v="189999.6"/>
  </r>
  <r>
    <x v="65"/>
    <x v="65"/>
    <x v="2"/>
    <n v="309"/>
    <n v="1400"/>
    <x v="38"/>
    <x v="5"/>
    <x v="10"/>
    <x v="1"/>
    <x v="2"/>
    <x v="63"/>
    <n v="131934657"/>
    <x v="0"/>
    <n v="1878681.2000000002"/>
  </r>
  <r>
    <x v="66"/>
    <x v="66"/>
    <x v="0"/>
    <n v="263"/>
    <n v="699"/>
    <x v="33"/>
    <x v="3"/>
    <x v="55"/>
    <x v="0"/>
    <x v="0"/>
    <x v="64"/>
    <n v="118350"/>
    <x v="0"/>
    <n v="1844.9999999999998"/>
  </r>
  <r>
    <x v="67"/>
    <x v="67"/>
    <x v="5"/>
    <n v="7999"/>
    <n v="14990"/>
    <x v="41"/>
    <x v="4"/>
    <x v="56"/>
    <x v="1"/>
    <x v="5"/>
    <x v="65"/>
    <n v="3655543"/>
    <x v="2"/>
    <n v="1965.1"/>
  </r>
  <r>
    <x v="68"/>
    <x v="68"/>
    <x v="6"/>
    <n v="1599"/>
    <n v="2999"/>
    <x v="41"/>
    <x v="0"/>
    <x v="57"/>
    <x v="1"/>
    <x v="6"/>
    <x v="66"/>
    <n v="4360473"/>
    <x v="2"/>
    <n v="11453.4"/>
  </r>
  <r>
    <x v="69"/>
    <x v="69"/>
    <x v="0"/>
    <n v="219"/>
    <n v="700"/>
    <x v="12"/>
    <x v="4"/>
    <x v="58"/>
    <x v="0"/>
    <x v="0"/>
    <x v="67"/>
    <n v="4391607"/>
    <x v="0"/>
    <n v="86227.9"/>
  </r>
  <r>
    <x v="70"/>
    <x v="70"/>
    <x v="0"/>
    <n v="349"/>
    <n v="899"/>
    <x v="4"/>
    <x v="6"/>
    <x v="59"/>
    <x v="0"/>
    <x v="0"/>
    <x v="68"/>
    <n v="52001"/>
    <x v="0"/>
    <n v="670.5"/>
  </r>
  <r>
    <x v="71"/>
    <x v="71"/>
    <x v="0"/>
    <n v="349"/>
    <n v="599"/>
    <x v="21"/>
    <x v="3"/>
    <x v="60"/>
    <x v="0"/>
    <x v="0"/>
    <x v="69"/>
    <n v="73290"/>
    <x v="0"/>
    <n v="860.99999999999989"/>
  </r>
  <r>
    <x v="72"/>
    <x v="72"/>
    <x v="3"/>
    <n v="26999"/>
    <n v="42999"/>
    <x v="42"/>
    <x v="0"/>
    <x v="54"/>
    <x v="1"/>
    <x v="3"/>
    <x v="70"/>
    <n v="1221380762"/>
    <x v="2"/>
    <n v="189999.6"/>
  </r>
  <r>
    <x v="73"/>
    <x v="73"/>
    <x v="0"/>
    <n v="115"/>
    <n v="499"/>
    <x v="36"/>
    <x v="1"/>
    <x v="61"/>
    <x v="0"/>
    <x v="0"/>
    <x v="71"/>
    <n v="889180"/>
    <x v="1"/>
    <n v="30928"/>
  </r>
  <r>
    <x v="74"/>
    <x v="74"/>
    <x v="0"/>
    <n v="399"/>
    <n v="999"/>
    <x v="13"/>
    <x v="3"/>
    <x v="62"/>
    <x v="0"/>
    <x v="0"/>
    <x v="72"/>
    <n v="710220"/>
    <x v="0"/>
    <n v="7297.9999999999991"/>
  </r>
  <r>
    <x v="75"/>
    <x v="75"/>
    <x v="0"/>
    <n v="199"/>
    <n v="499"/>
    <x v="13"/>
    <x v="3"/>
    <x v="63"/>
    <x v="0"/>
    <x v="0"/>
    <x v="73"/>
    <n v="119798"/>
    <x v="1"/>
    <n v="2468.1999999999998"/>
  </r>
  <r>
    <x v="76"/>
    <x v="76"/>
    <x v="0"/>
    <n v="179"/>
    <n v="399"/>
    <x v="10"/>
    <x v="1"/>
    <x v="64"/>
    <x v="0"/>
    <x v="0"/>
    <x v="74"/>
    <n v="254717"/>
    <x v="1"/>
    <n v="5692"/>
  </r>
  <r>
    <x v="77"/>
    <x v="77"/>
    <x v="3"/>
    <n v="10901"/>
    <n v="30990"/>
    <x v="6"/>
    <x v="3"/>
    <x v="65"/>
    <x v="1"/>
    <x v="3"/>
    <x v="75"/>
    <n v="4338598"/>
    <x v="2"/>
    <n v="1631.8"/>
  </r>
  <r>
    <x v="78"/>
    <x v="78"/>
    <x v="0"/>
    <n v="209"/>
    <n v="499"/>
    <x v="30"/>
    <x v="2"/>
    <x v="66"/>
    <x v="0"/>
    <x v="0"/>
    <x v="76"/>
    <n v="112024"/>
    <x v="0"/>
    <n v="2090.4"/>
  </r>
  <r>
    <x v="79"/>
    <x v="79"/>
    <x v="4"/>
    <n v="1434"/>
    <n v="3999"/>
    <x v="0"/>
    <x v="1"/>
    <x v="67"/>
    <x v="1"/>
    <x v="4"/>
    <x v="77"/>
    <n v="45888"/>
    <x v="2"/>
    <n v="128"/>
  </r>
  <r>
    <x v="80"/>
    <x v="80"/>
    <x v="0"/>
    <n v="399"/>
    <n v="1099"/>
    <x v="0"/>
    <x v="0"/>
    <x v="0"/>
    <x v="0"/>
    <x v="0"/>
    <x v="0"/>
    <n v="9683331"/>
    <x v="0"/>
    <n v="101929.8"/>
  </r>
  <r>
    <x v="81"/>
    <x v="81"/>
    <x v="0"/>
    <n v="139"/>
    <n v="249"/>
    <x v="15"/>
    <x v="1"/>
    <x v="20"/>
    <x v="0"/>
    <x v="0"/>
    <x v="78"/>
    <n v="1303542"/>
    <x v="1"/>
    <n v="37512"/>
  </r>
  <r>
    <x v="82"/>
    <x v="82"/>
    <x v="3"/>
    <n v="7299"/>
    <n v="19125"/>
    <x v="33"/>
    <x v="10"/>
    <x v="68"/>
    <x v="1"/>
    <x v="3"/>
    <x v="79"/>
    <n v="6583698"/>
    <x v="2"/>
    <n v="3066.7999999999997"/>
  </r>
  <r>
    <x v="83"/>
    <x v="83"/>
    <x v="0"/>
    <n v="299"/>
    <n v="799"/>
    <x v="11"/>
    <x v="5"/>
    <x v="69"/>
    <x v="0"/>
    <x v="0"/>
    <x v="80"/>
    <n v="8608509"/>
    <x v="0"/>
    <n v="126680.40000000001"/>
  </r>
  <r>
    <x v="84"/>
    <x v="84"/>
    <x v="0"/>
    <n v="325"/>
    <n v="1299"/>
    <x v="43"/>
    <x v="0"/>
    <x v="70"/>
    <x v="0"/>
    <x v="0"/>
    <x v="81"/>
    <n v="3437200"/>
    <x v="0"/>
    <n v="44419.200000000004"/>
  </r>
  <r>
    <x v="85"/>
    <x v="85"/>
    <x v="3"/>
    <n v="29999"/>
    <n v="39999"/>
    <x v="23"/>
    <x v="0"/>
    <x v="34"/>
    <x v="1"/>
    <x v="3"/>
    <x v="82"/>
    <n v="218932702"/>
    <x v="2"/>
    <n v="30651.600000000002"/>
  </r>
  <r>
    <x v="86"/>
    <x v="86"/>
    <x v="3"/>
    <n v="27999"/>
    <n v="40990"/>
    <x v="44"/>
    <x v="4"/>
    <x v="21"/>
    <x v="1"/>
    <x v="3"/>
    <x v="83"/>
    <n v="131679297"/>
    <x v="2"/>
    <n v="20222.899999999998"/>
  </r>
  <r>
    <x v="87"/>
    <x v="87"/>
    <x v="3"/>
    <n v="30990"/>
    <n v="52900"/>
    <x v="19"/>
    <x v="4"/>
    <x v="51"/>
    <x v="1"/>
    <x v="3"/>
    <x v="84"/>
    <n v="220307910"/>
    <x v="2"/>
    <n v="30568.699999999997"/>
  </r>
  <r>
    <x v="88"/>
    <x v="88"/>
    <x v="0"/>
    <n v="199"/>
    <n v="999"/>
    <x v="27"/>
    <x v="6"/>
    <x v="71"/>
    <x v="0"/>
    <x v="0"/>
    <x v="85"/>
    <n v="25273"/>
    <x v="1"/>
    <n v="571.5"/>
  </r>
  <r>
    <x v="89"/>
    <x v="89"/>
    <x v="0"/>
    <n v="649"/>
    <n v="1999"/>
    <x v="45"/>
    <x v="0"/>
    <x v="0"/>
    <x v="0"/>
    <x v="0"/>
    <x v="86"/>
    <n v="15750581"/>
    <x v="2"/>
    <n v="101929.8"/>
  </r>
  <r>
    <x v="90"/>
    <x v="90"/>
    <x v="1"/>
    <n v="269"/>
    <n v="800"/>
    <x v="46"/>
    <x v="9"/>
    <x v="72"/>
    <x v="0"/>
    <x v="1"/>
    <x v="87"/>
    <n v="2726046"/>
    <x v="0"/>
    <n v="36482.400000000001"/>
  </r>
  <r>
    <x v="91"/>
    <x v="91"/>
    <x v="3"/>
    <n v="24999"/>
    <n v="31999"/>
    <x v="47"/>
    <x v="0"/>
    <x v="23"/>
    <x v="1"/>
    <x v="3"/>
    <x v="88"/>
    <n v="872440101"/>
    <x v="2"/>
    <n v="146575.80000000002"/>
  </r>
  <r>
    <x v="92"/>
    <x v="92"/>
    <x v="0"/>
    <n v="299"/>
    <n v="699"/>
    <x v="48"/>
    <x v="0"/>
    <x v="3"/>
    <x v="0"/>
    <x v="0"/>
    <x v="3"/>
    <n v="28214537"/>
    <x v="0"/>
    <n v="396324.60000000003"/>
  </r>
  <r>
    <x v="93"/>
    <x v="93"/>
    <x v="0"/>
    <n v="199"/>
    <n v="999"/>
    <x v="27"/>
    <x v="3"/>
    <x v="73"/>
    <x v="0"/>
    <x v="0"/>
    <x v="89"/>
    <n v="84575"/>
    <x v="1"/>
    <n v="1742.4999999999998"/>
  </r>
  <r>
    <x v="94"/>
    <x v="94"/>
    <x v="3"/>
    <n v="18990"/>
    <n v="40990"/>
    <x v="34"/>
    <x v="0"/>
    <x v="74"/>
    <x v="1"/>
    <x v="3"/>
    <x v="90"/>
    <n v="126454410"/>
    <x v="2"/>
    <n v="27967.800000000003"/>
  </r>
  <r>
    <x v="95"/>
    <x v="95"/>
    <x v="1"/>
    <n v="290"/>
    <n v="349"/>
    <x v="49"/>
    <x v="7"/>
    <x v="75"/>
    <x v="0"/>
    <x v="1"/>
    <x v="91"/>
    <n v="573330"/>
    <x v="0"/>
    <n v="7314.9000000000005"/>
  </r>
  <r>
    <x v="96"/>
    <x v="96"/>
    <x v="4"/>
    <n v="249"/>
    <n v="799"/>
    <x v="12"/>
    <x v="11"/>
    <x v="76"/>
    <x v="1"/>
    <x v="4"/>
    <x v="92"/>
    <n v="268671"/>
    <x v="0"/>
    <n v="4100.2"/>
  </r>
  <r>
    <x v="97"/>
    <x v="97"/>
    <x v="0"/>
    <n v="345"/>
    <n v="999"/>
    <x v="6"/>
    <x v="7"/>
    <x v="77"/>
    <x v="0"/>
    <x v="0"/>
    <x v="93"/>
    <n v="378465"/>
    <x v="0"/>
    <n v="4058.9"/>
  </r>
  <r>
    <x v="98"/>
    <x v="98"/>
    <x v="1"/>
    <n v="1099"/>
    <n v="1899"/>
    <x v="21"/>
    <x v="6"/>
    <x v="78"/>
    <x v="0"/>
    <x v="1"/>
    <x v="94"/>
    <n v="24639580"/>
    <x v="2"/>
    <n v="100890"/>
  </r>
  <r>
    <x v="99"/>
    <x v="99"/>
    <x v="0"/>
    <n v="719"/>
    <n v="1499"/>
    <x v="50"/>
    <x v="3"/>
    <x v="79"/>
    <x v="0"/>
    <x v="0"/>
    <x v="95"/>
    <n v="751355"/>
    <x v="2"/>
    <n v="4284.5"/>
  </r>
  <r>
    <x v="100"/>
    <x v="100"/>
    <x v="4"/>
    <n v="349"/>
    <n v="1499"/>
    <x v="36"/>
    <x v="4"/>
    <x v="80"/>
    <x v="1"/>
    <x v="4"/>
    <x v="96"/>
    <n v="1446605"/>
    <x v="0"/>
    <n v="17823.5"/>
  </r>
  <r>
    <x v="101"/>
    <x v="101"/>
    <x v="0"/>
    <n v="849"/>
    <n v="1809"/>
    <x v="3"/>
    <x v="4"/>
    <x v="81"/>
    <x v="0"/>
    <x v="0"/>
    <x v="97"/>
    <n v="5558403"/>
    <x v="2"/>
    <n v="28152.1"/>
  </r>
  <r>
    <x v="102"/>
    <x v="102"/>
    <x v="4"/>
    <n v="299"/>
    <n v="899"/>
    <x v="29"/>
    <x v="1"/>
    <x v="82"/>
    <x v="1"/>
    <x v="4"/>
    <x v="98"/>
    <n v="474812"/>
    <x v="0"/>
    <n v="6352"/>
  </r>
  <r>
    <x v="103"/>
    <x v="103"/>
    <x v="3"/>
    <n v="21999"/>
    <n v="29999"/>
    <x v="35"/>
    <x v="0"/>
    <x v="14"/>
    <x v="1"/>
    <x v="3"/>
    <x v="99"/>
    <n v="722447160"/>
    <x v="2"/>
    <n v="137928"/>
  </r>
  <r>
    <x v="104"/>
    <x v="104"/>
    <x v="0"/>
    <n v="349"/>
    <n v="999"/>
    <x v="6"/>
    <x v="0"/>
    <x v="83"/>
    <x v="0"/>
    <x v="0"/>
    <x v="100"/>
    <n v="4578880"/>
    <x v="0"/>
    <n v="55104"/>
  </r>
  <r>
    <x v="105"/>
    <x v="105"/>
    <x v="0"/>
    <n v="399"/>
    <n v="999"/>
    <x v="13"/>
    <x v="4"/>
    <x v="84"/>
    <x v="0"/>
    <x v="0"/>
    <x v="101"/>
    <n v="1119594"/>
    <x v="0"/>
    <n v="12065.8"/>
  </r>
  <r>
    <x v="106"/>
    <x v="106"/>
    <x v="0"/>
    <n v="449"/>
    <n v="1299"/>
    <x v="6"/>
    <x v="0"/>
    <x v="0"/>
    <x v="0"/>
    <x v="0"/>
    <x v="102"/>
    <n v="10896781"/>
    <x v="0"/>
    <n v="101929.8"/>
  </r>
  <r>
    <x v="107"/>
    <x v="107"/>
    <x v="0"/>
    <n v="299"/>
    <n v="999"/>
    <x v="20"/>
    <x v="4"/>
    <x v="85"/>
    <x v="0"/>
    <x v="0"/>
    <x v="103"/>
    <n v="229034"/>
    <x v="0"/>
    <n v="3293.7999999999997"/>
  </r>
  <r>
    <x v="108"/>
    <x v="108"/>
    <x v="3"/>
    <n v="37999"/>
    <n v="65000"/>
    <x v="21"/>
    <x v="4"/>
    <x v="86"/>
    <x v="1"/>
    <x v="3"/>
    <x v="104"/>
    <n v="136302413"/>
    <x v="2"/>
    <n v="15424.099999999999"/>
  </r>
  <r>
    <x v="109"/>
    <x v="109"/>
    <x v="0"/>
    <n v="99"/>
    <n v="800"/>
    <x v="51"/>
    <x v="2"/>
    <x v="5"/>
    <x v="0"/>
    <x v="0"/>
    <x v="105"/>
    <n v="2462229"/>
    <x v="1"/>
    <n v="96996.9"/>
  </r>
  <r>
    <x v="110"/>
    <x v="110"/>
    <x v="5"/>
    <n v="7390"/>
    <n v="20000"/>
    <x v="11"/>
    <x v="3"/>
    <x v="87"/>
    <x v="1"/>
    <x v="5"/>
    <x v="106"/>
    <n v="19073590"/>
    <x v="2"/>
    <n v="10582.099999999999"/>
  </r>
  <r>
    <x v="111"/>
    <x v="111"/>
    <x v="0"/>
    <n v="273.10000000000002"/>
    <n v="999"/>
    <x v="25"/>
    <x v="4"/>
    <x v="26"/>
    <x v="0"/>
    <x v="0"/>
    <x v="29"/>
    <n v="5694135.0000000009"/>
    <x v="0"/>
    <n v="89655"/>
  </r>
  <r>
    <x v="112"/>
    <x v="112"/>
    <x v="3"/>
    <n v="15990"/>
    <n v="23990"/>
    <x v="9"/>
    <x v="4"/>
    <x v="88"/>
    <x v="1"/>
    <x v="3"/>
    <x v="107"/>
    <n v="16549650"/>
    <x v="2"/>
    <n v="4450.5"/>
  </r>
  <r>
    <x v="113"/>
    <x v="113"/>
    <x v="0"/>
    <n v="399"/>
    <n v="999"/>
    <x v="13"/>
    <x v="3"/>
    <x v="62"/>
    <x v="0"/>
    <x v="0"/>
    <x v="72"/>
    <n v="710220"/>
    <x v="0"/>
    <n v="7297.9999999999991"/>
  </r>
  <r>
    <x v="114"/>
    <x v="114"/>
    <x v="4"/>
    <n v="399"/>
    <n v="1999"/>
    <x v="27"/>
    <x v="6"/>
    <x v="89"/>
    <x v="1"/>
    <x v="4"/>
    <x v="108"/>
    <n v="201495"/>
    <x v="0"/>
    <n v="2272.5"/>
  </r>
  <r>
    <x v="115"/>
    <x v="115"/>
    <x v="0"/>
    <n v="210"/>
    <n v="399"/>
    <x v="41"/>
    <x v="3"/>
    <x v="90"/>
    <x v="0"/>
    <x v="0"/>
    <x v="109"/>
    <n v="360570"/>
    <x v="0"/>
    <n v="7039.7"/>
  </r>
  <r>
    <x v="116"/>
    <x v="116"/>
    <x v="4"/>
    <n v="1299"/>
    <n v="1999"/>
    <x v="31"/>
    <x v="9"/>
    <x v="91"/>
    <x v="1"/>
    <x v="4"/>
    <x v="110"/>
    <n v="766410"/>
    <x v="2"/>
    <n v="2124"/>
  </r>
  <r>
    <x v="117"/>
    <x v="117"/>
    <x v="0"/>
    <n v="347"/>
    <n v="999"/>
    <x v="6"/>
    <x v="12"/>
    <x v="92"/>
    <x v="0"/>
    <x v="0"/>
    <x v="111"/>
    <n v="388987"/>
    <x v="0"/>
    <n v="3923.5"/>
  </r>
  <r>
    <x v="118"/>
    <x v="118"/>
    <x v="0"/>
    <n v="149"/>
    <n v="999"/>
    <x v="5"/>
    <x v="1"/>
    <x v="52"/>
    <x v="0"/>
    <x v="0"/>
    <x v="60"/>
    <n v="195637"/>
    <x v="1"/>
    <n v="5252"/>
  </r>
  <r>
    <x v="119"/>
    <x v="119"/>
    <x v="0"/>
    <n v="228"/>
    <n v="899"/>
    <x v="43"/>
    <x v="11"/>
    <x v="93"/>
    <x v="0"/>
    <x v="0"/>
    <x v="112"/>
    <n v="30096"/>
    <x v="0"/>
    <n v="501.59999999999997"/>
  </r>
  <r>
    <x v="120"/>
    <x v="120"/>
    <x v="0"/>
    <n v="1599"/>
    <n v="1999"/>
    <x v="52"/>
    <x v="5"/>
    <x v="94"/>
    <x v="0"/>
    <x v="0"/>
    <x v="113"/>
    <n v="3119649"/>
    <x v="2"/>
    <n v="8584.4000000000015"/>
  </r>
  <r>
    <x v="121"/>
    <x v="121"/>
    <x v="4"/>
    <n v="1499"/>
    <n v="3999"/>
    <x v="11"/>
    <x v="7"/>
    <x v="95"/>
    <x v="1"/>
    <x v="4"/>
    <x v="114"/>
    <n v="55463"/>
    <x v="2"/>
    <n v="136.9"/>
  </r>
  <r>
    <x v="122"/>
    <x v="122"/>
    <x v="3"/>
    <n v="8499"/>
    <n v="15999"/>
    <x v="41"/>
    <x v="4"/>
    <x v="96"/>
    <x v="1"/>
    <x v="3"/>
    <x v="115"/>
    <n v="5031408"/>
    <x v="2"/>
    <n v="2545.6"/>
  </r>
  <r>
    <x v="123"/>
    <x v="123"/>
    <x v="3"/>
    <n v="20990"/>
    <n v="44990"/>
    <x v="3"/>
    <x v="3"/>
    <x v="97"/>
    <x v="1"/>
    <x v="3"/>
    <x v="116"/>
    <n v="26426410"/>
    <x v="2"/>
    <n v="5161.8999999999996"/>
  </r>
  <r>
    <x v="124"/>
    <x v="124"/>
    <x v="3"/>
    <n v="32999"/>
    <n v="44999"/>
    <x v="35"/>
    <x v="0"/>
    <x v="54"/>
    <x v="1"/>
    <x v="3"/>
    <x v="117"/>
    <n v="1492808762"/>
    <x v="2"/>
    <n v="189999.6"/>
  </r>
  <r>
    <x v="125"/>
    <x v="125"/>
    <x v="2"/>
    <n v="799"/>
    <n v="1700"/>
    <x v="3"/>
    <x v="3"/>
    <x v="98"/>
    <x v="1"/>
    <x v="2"/>
    <x v="118"/>
    <n v="22881762"/>
    <x v="2"/>
    <n v="117415.79999999999"/>
  </r>
  <r>
    <x v="126"/>
    <x v="126"/>
    <x v="2"/>
    <n v="229"/>
    <n v="595"/>
    <x v="33"/>
    <x v="4"/>
    <x v="99"/>
    <x v="1"/>
    <x v="2"/>
    <x v="119"/>
    <n v="2939215"/>
    <x v="0"/>
    <n v="55190.5"/>
  </r>
  <r>
    <x v="127"/>
    <x v="127"/>
    <x v="3"/>
    <n v="9999"/>
    <n v="27990"/>
    <x v="0"/>
    <x v="0"/>
    <x v="100"/>
    <x v="1"/>
    <x v="3"/>
    <x v="120"/>
    <n v="12688731"/>
    <x v="2"/>
    <n v="5329.8"/>
  </r>
  <r>
    <x v="128"/>
    <x v="128"/>
    <x v="4"/>
    <n v="349"/>
    <n v="599"/>
    <x v="21"/>
    <x v="0"/>
    <x v="101"/>
    <x v="1"/>
    <x v="4"/>
    <x v="121"/>
    <n v="99116"/>
    <x v="0"/>
    <n v="1192.8"/>
  </r>
  <r>
    <x v="129"/>
    <x v="129"/>
    <x v="7"/>
    <n v="489"/>
    <n v="1200"/>
    <x v="53"/>
    <x v="5"/>
    <x v="102"/>
    <x v="1"/>
    <x v="7"/>
    <x v="122"/>
    <n v="34004082"/>
    <x v="0"/>
    <n v="305967.2"/>
  </r>
  <r>
    <x v="130"/>
    <x v="130"/>
    <x v="3"/>
    <n v="23999"/>
    <n v="34990"/>
    <x v="39"/>
    <x v="4"/>
    <x v="21"/>
    <x v="1"/>
    <x v="3"/>
    <x v="123"/>
    <n v="112867297"/>
    <x v="2"/>
    <n v="20222.899999999998"/>
  </r>
  <r>
    <x v="131"/>
    <x v="131"/>
    <x v="0"/>
    <n v="399"/>
    <n v="999"/>
    <x v="13"/>
    <x v="4"/>
    <x v="84"/>
    <x v="0"/>
    <x v="0"/>
    <x v="101"/>
    <n v="1119594"/>
    <x v="0"/>
    <n v="12065.8"/>
  </r>
  <r>
    <x v="132"/>
    <x v="132"/>
    <x v="8"/>
    <n v="349"/>
    <n v="1299"/>
    <x v="25"/>
    <x v="1"/>
    <x v="103"/>
    <x v="1"/>
    <x v="8"/>
    <x v="124"/>
    <n v="1149955"/>
    <x v="0"/>
    <n v="13180"/>
  </r>
  <r>
    <x v="133"/>
    <x v="133"/>
    <x v="0"/>
    <n v="179"/>
    <n v="299"/>
    <x v="54"/>
    <x v="2"/>
    <x v="104"/>
    <x v="0"/>
    <x v="0"/>
    <x v="125"/>
    <n v="14499"/>
    <x v="1"/>
    <n v="315.89999999999998"/>
  </r>
  <r>
    <x v="134"/>
    <x v="134"/>
    <x v="0"/>
    <n v="689"/>
    <n v="1500"/>
    <x v="34"/>
    <x v="0"/>
    <x v="105"/>
    <x v="0"/>
    <x v="0"/>
    <x v="126"/>
    <n v="29145389"/>
    <x v="2"/>
    <n v="177664.2"/>
  </r>
  <r>
    <x v="135"/>
    <x v="135"/>
    <x v="3"/>
    <n v="30990"/>
    <n v="49990"/>
    <x v="16"/>
    <x v="4"/>
    <x v="106"/>
    <x v="1"/>
    <x v="3"/>
    <x v="127"/>
    <n v="42642240"/>
    <x v="2"/>
    <n v="5916.8"/>
  </r>
  <r>
    <x v="136"/>
    <x v="136"/>
    <x v="0"/>
    <n v="249"/>
    <n v="931"/>
    <x v="25"/>
    <x v="2"/>
    <x v="31"/>
    <x v="0"/>
    <x v="0"/>
    <x v="128"/>
    <n v="267675"/>
    <x v="0"/>
    <n v="4192.5"/>
  </r>
  <r>
    <x v="137"/>
    <x v="137"/>
    <x v="2"/>
    <n v="999"/>
    <n v="2399"/>
    <x v="30"/>
    <x v="13"/>
    <x v="107"/>
    <x v="1"/>
    <x v="2"/>
    <x v="129"/>
    <n v="3660336"/>
    <x v="2"/>
    <n v="16854.399999999998"/>
  </r>
  <r>
    <x v="138"/>
    <x v="138"/>
    <x v="4"/>
    <n v="399"/>
    <n v="399"/>
    <x v="26"/>
    <x v="2"/>
    <x v="94"/>
    <x v="1"/>
    <x v="4"/>
    <x v="130"/>
    <n v="778449"/>
    <x v="0"/>
    <n v="7608.9"/>
  </r>
  <r>
    <x v="139"/>
    <x v="139"/>
    <x v="0"/>
    <n v="349"/>
    <n v="699"/>
    <x v="8"/>
    <x v="4"/>
    <x v="26"/>
    <x v="0"/>
    <x v="0"/>
    <x v="131"/>
    <n v="7276650"/>
    <x v="0"/>
    <n v="89655"/>
  </r>
  <r>
    <x v="140"/>
    <x v="140"/>
    <x v="0"/>
    <n v="399"/>
    <n v="1099"/>
    <x v="0"/>
    <x v="3"/>
    <x v="108"/>
    <x v="0"/>
    <x v="0"/>
    <x v="132"/>
    <n v="1071315"/>
    <x v="0"/>
    <n v="11008.499999999998"/>
  </r>
  <r>
    <x v="141"/>
    <x v="141"/>
    <x v="1"/>
    <n v="1699"/>
    <n v="2999"/>
    <x v="1"/>
    <x v="5"/>
    <x v="43"/>
    <x v="0"/>
    <x v="1"/>
    <x v="133"/>
    <n v="42101220"/>
    <x v="2"/>
    <n v="109032.00000000001"/>
  </r>
  <r>
    <x v="142"/>
    <x v="142"/>
    <x v="4"/>
    <n v="655"/>
    <n v="1099"/>
    <x v="54"/>
    <x v="14"/>
    <x v="109"/>
    <x v="1"/>
    <x v="4"/>
    <x v="134"/>
    <n v="186675"/>
    <x v="2"/>
    <n v="912"/>
  </r>
  <r>
    <x v="143"/>
    <x v="143"/>
    <x v="1"/>
    <n v="749"/>
    <n v="1339"/>
    <x v="15"/>
    <x v="0"/>
    <x v="110"/>
    <x v="0"/>
    <x v="1"/>
    <x v="135"/>
    <n v="134589308"/>
    <x v="2"/>
    <n v="754706.4"/>
  </r>
  <r>
    <x v="144"/>
    <x v="144"/>
    <x v="3"/>
    <n v="9999"/>
    <n v="12999"/>
    <x v="7"/>
    <x v="0"/>
    <x v="111"/>
    <x v="1"/>
    <x v="3"/>
    <x v="136"/>
    <n v="60873912"/>
    <x v="2"/>
    <n v="25569.600000000002"/>
  </r>
  <r>
    <x v="145"/>
    <x v="145"/>
    <x v="4"/>
    <n v="195"/>
    <n v="499"/>
    <x v="4"/>
    <x v="7"/>
    <x v="112"/>
    <x v="1"/>
    <x v="4"/>
    <x v="137"/>
    <n v="269685"/>
    <x v="1"/>
    <n v="5117.1000000000004"/>
  </r>
  <r>
    <x v="146"/>
    <x v="146"/>
    <x v="0"/>
    <n v="999"/>
    <n v="2100"/>
    <x v="50"/>
    <x v="6"/>
    <x v="113"/>
    <x v="0"/>
    <x v="0"/>
    <x v="138"/>
    <n v="5486508"/>
    <x v="2"/>
    <n v="24714"/>
  </r>
  <r>
    <x v="147"/>
    <x v="147"/>
    <x v="0"/>
    <n v="499"/>
    <n v="899"/>
    <x v="15"/>
    <x v="0"/>
    <x v="114"/>
    <x v="0"/>
    <x v="0"/>
    <x v="139"/>
    <n v="458581"/>
    <x v="0"/>
    <n v="3859.8"/>
  </r>
  <r>
    <x v="148"/>
    <x v="148"/>
    <x v="9"/>
    <n v="416"/>
    <n v="599"/>
    <x v="39"/>
    <x v="0"/>
    <x v="115"/>
    <x v="1"/>
    <x v="9"/>
    <x v="140"/>
    <n v="12489568"/>
    <x v="0"/>
    <n v="126096.6"/>
  </r>
  <r>
    <x v="149"/>
    <x v="149"/>
    <x v="0"/>
    <n v="368"/>
    <n v="699"/>
    <x v="41"/>
    <x v="0"/>
    <x v="116"/>
    <x v="0"/>
    <x v="0"/>
    <x v="141"/>
    <n v="142416"/>
    <x v="0"/>
    <n v="1625.4"/>
  </r>
  <r>
    <x v="150"/>
    <x v="150"/>
    <x v="3"/>
    <n v="29990"/>
    <n v="65000"/>
    <x v="34"/>
    <x v="3"/>
    <x v="117"/>
    <x v="1"/>
    <x v="3"/>
    <x v="142"/>
    <n v="6327890"/>
    <x v="2"/>
    <n v="865.09999999999991"/>
  </r>
  <r>
    <x v="151"/>
    <x v="151"/>
    <x v="0"/>
    <n v="339"/>
    <n v="1099"/>
    <x v="12"/>
    <x v="4"/>
    <x v="29"/>
    <x v="0"/>
    <x v="0"/>
    <x v="32"/>
    <n v="330186"/>
    <x v="0"/>
    <n v="4188.2"/>
  </r>
  <r>
    <x v="152"/>
    <x v="152"/>
    <x v="3"/>
    <n v="15490"/>
    <n v="20900"/>
    <x v="55"/>
    <x v="4"/>
    <x v="19"/>
    <x v="1"/>
    <x v="3"/>
    <x v="143"/>
    <n v="252471510"/>
    <x v="2"/>
    <n v="70085.7"/>
  </r>
  <r>
    <x v="153"/>
    <x v="153"/>
    <x v="0"/>
    <n v="499"/>
    <n v="1299"/>
    <x v="33"/>
    <x v="4"/>
    <x v="7"/>
    <x v="0"/>
    <x v="0"/>
    <x v="144"/>
    <n v="15175089"/>
    <x v="0"/>
    <n v="130767.29999999999"/>
  </r>
  <r>
    <x v="154"/>
    <x v="154"/>
    <x v="1"/>
    <n v="249"/>
    <n v="399"/>
    <x v="16"/>
    <x v="10"/>
    <x v="118"/>
    <x v="0"/>
    <x v="1"/>
    <x v="145"/>
    <n v="1155858"/>
    <x v="0"/>
    <n v="15782.8"/>
  </r>
  <r>
    <x v="155"/>
    <x v="155"/>
    <x v="4"/>
    <n v="399"/>
    <n v="799"/>
    <x v="8"/>
    <x v="4"/>
    <x v="119"/>
    <x v="1"/>
    <x v="4"/>
    <x v="146"/>
    <n v="4788"/>
    <x v="0"/>
    <n v="51.599999999999994"/>
  </r>
  <r>
    <x v="156"/>
    <x v="156"/>
    <x v="0"/>
    <n v="1499"/>
    <n v="1999"/>
    <x v="23"/>
    <x v="5"/>
    <x v="94"/>
    <x v="0"/>
    <x v="0"/>
    <x v="113"/>
    <n v="2924549"/>
    <x v="2"/>
    <n v="8584.4000000000015"/>
  </r>
  <r>
    <x v="157"/>
    <x v="157"/>
    <x v="10"/>
    <n v="9490"/>
    <n v="15990"/>
    <x v="19"/>
    <x v="2"/>
    <x v="120"/>
    <x v="1"/>
    <x v="10"/>
    <x v="147"/>
    <n v="99455200"/>
    <x v="2"/>
    <n v="40872"/>
  </r>
  <r>
    <x v="158"/>
    <x v="158"/>
    <x v="2"/>
    <n v="637"/>
    <n v="1499"/>
    <x v="30"/>
    <x v="3"/>
    <x v="121"/>
    <x v="1"/>
    <x v="2"/>
    <x v="148"/>
    <n v="15288"/>
    <x v="2"/>
    <n v="98.399999999999991"/>
  </r>
  <r>
    <x v="159"/>
    <x v="159"/>
    <x v="4"/>
    <n v="399"/>
    <n v="899"/>
    <x v="37"/>
    <x v="2"/>
    <x v="122"/>
    <x v="1"/>
    <x v="4"/>
    <x v="149"/>
    <n v="101346"/>
    <x v="0"/>
    <n v="990.6"/>
  </r>
  <r>
    <x v="160"/>
    <x v="160"/>
    <x v="9"/>
    <n v="1089"/>
    <n v="1600"/>
    <x v="44"/>
    <x v="1"/>
    <x v="123"/>
    <x v="1"/>
    <x v="9"/>
    <x v="150"/>
    <n v="3882285"/>
    <x v="2"/>
    <n v="14260"/>
  </r>
  <r>
    <x v="161"/>
    <x v="161"/>
    <x v="0"/>
    <n v="339"/>
    <n v="999"/>
    <x v="46"/>
    <x v="4"/>
    <x v="124"/>
    <x v="0"/>
    <x v="0"/>
    <x v="151"/>
    <n v="2120445"/>
    <x v="0"/>
    <n v="26896.5"/>
  </r>
  <r>
    <x v="162"/>
    <x v="162"/>
    <x v="0"/>
    <n v="149"/>
    <n v="499"/>
    <x v="20"/>
    <x v="1"/>
    <x v="61"/>
    <x v="0"/>
    <x v="0"/>
    <x v="71"/>
    <n v="1152068"/>
    <x v="1"/>
    <n v="30928"/>
  </r>
  <r>
    <x v="163"/>
    <x v="163"/>
    <x v="0"/>
    <n v="149"/>
    <n v="399"/>
    <x v="11"/>
    <x v="2"/>
    <x v="125"/>
    <x v="0"/>
    <x v="0"/>
    <x v="152"/>
    <n v="8493"/>
    <x v="1"/>
    <n v="222.29999999999998"/>
  </r>
  <r>
    <x v="164"/>
    <x v="164"/>
    <x v="0"/>
    <n v="599"/>
    <n v="849"/>
    <x v="56"/>
    <x v="6"/>
    <x v="126"/>
    <x v="0"/>
    <x v="0"/>
    <x v="153"/>
    <n v="345623"/>
    <x v="2"/>
    <n v="2596.5"/>
  </r>
  <r>
    <x v="165"/>
    <x v="165"/>
    <x v="4"/>
    <n v="299"/>
    <n v="1199"/>
    <x v="43"/>
    <x v="2"/>
    <x v="127"/>
    <x v="1"/>
    <x v="4"/>
    <x v="154"/>
    <n v="356707"/>
    <x v="0"/>
    <n v="4652.7"/>
  </r>
  <r>
    <x v="166"/>
    <x v="166"/>
    <x v="0"/>
    <n v="399"/>
    <n v="1299"/>
    <x v="12"/>
    <x v="0"/>
    <x v="83"/>
    <x v="0"/>
    <x v="0"/>
    <x v="155"/>
    <n v="5234880"/>
    <x v="0"/>
    <n v="55104"/>
  </r>
  <r>
    <x v="167"/>
    <x v="167"/>
    <x v="4"/>
    <n v="339"/>
    <n v="1999"/>
    <x v="57"/>
    <x v="1"/>
    <x v="128"/>
    <x v="1"/>
    <x v="4"/>
    <x v="156"/>
    <n v="116277"/>
    <x v="0"/>
    <n v="1372"/>
  </r>
  <r>
    <x v="168"/>
    <x v="168"/>
    <x v="3"/>
    <n v="12499"/>
    <n v="22990"/>
    <x v="18"/>
    <x v="4"/>
    <x v="129"/>
    <x v="1"/>
    <x v="3"/>
    <x v="157"/>
    <n v="20135889"/>
    <x v="2"/>
    <n v="6927.2999999999993"/>
  </r>
  <r>
    <x v="169"/>
    <x v="169"/>
    <x v="0"/>
    <n v="249"/>
    <n v="399"/>
    <x v="16"/>
    <x v="1"/>
    <x v="130"/>
    <x v="0"/>
    <x v="0"/>
    <x v="158"/>
    <n v="1632942"/>
    <x v="0"/>
    <n v="26232"/>
  </r>
  <r>
    <x v="170"/>
    <x v="170"/>
    <x v="1"/>
    <n v="1399"/>
    <n v="2499"/>
    <x v="15"/>
    <x v="5"/>
    <x v="131"/>
    <x v="0"/>
    <x v="1"/>
    <x v="159"/>
    <n v="32413431"/>
    <x v="2"/>
    <n v="101943.6"/>
  </r>
  <r>
    <x v="171"/>
    <x v="171"/>
    <x v="3"/>
    <n v="32999"/>
    <n v="47990"/>
    <x v="39"/>
    <x v="4"/>
    <x v="21"/>
    <x v="1"/>
    <x v="3"/>
    <x v="160"/>
    <n v="155194297"/>
    <x v="2"/>
    <n v="20222.899999999998"/>
  </r>
  <r>
    <x v="172"/>
    <x v="172"/>
    <x v="0"/>
    <n v="149"/>
    <n v="399"/>
    <x v="11"/>
    <x v="1"/>
    <x v="64"/>
    <x v="0"/>
    <x v="0"/>
    <x v="74"/>
    <n v="212027"/>
    <x v="1"/>
    <n v="5692"/>
  </r>
  <r>
    <x v="173"/>
    <x v="173"/>
    <x v="0"/>
    <n v="325"/>
    <n v="999"/>
    <x v="29"/>
    <x v="4"/>
    <x v="132"/>
    <x v="0"/>
    <x v="0"/>
    <x v="161"/>
    <n v="861575"/>
    <x v="0"/>
    <n v="11399.3"/>
  </r>
  <r>
    <x v="174"/>
    <x v="174"/>
    <x v="0"/>
    <n v="399"/>
    <n v="1999"/>
    <x v="27"/>
    <x v="15"/>
    <x v="133"/>
    <x v="0"/>
    <x v="0"/>
    <x v="162"/>
    <n v="1995"/>
    <x v="0"/>
    <n v="25"/>
  </r>
  <r>
    <x v="175"/>
    <x v="175"/>
    <x v="1"/>
    <n v="199"/>
    <n v="499"/>
    <x v="13"/>
    <x v="7"/>
    <x v="134"/>
    <x v="0"/>
    <x v="1"/>
    <x v="163"/>
    <n v="121788"/>
    <x v="1"/>
    <n v="2264.4"/>
  </r>
  <r>
    <x v="176"/>
    <x v="176"/>
    <x v="0"/>
    <n v="88"/>
    <n v="299"/>
    <x v="58"/>
    <x v="1"/>
    <x v="20"/>
    <x v="0"/>
    <x v="0"/>
    <x v="164"/>
    <n v="825264"/>
    <x v="1"/>
    <n v="37512"/>
  </r>
  <r>
    <x v="177"/>
    <x v="177"/>
    <x v="0"/>
    <n v="399"/>
    <n v="1099"/>
    <x v="0"/>
    <x v="3"/>
    <x v="108"/>
    <x v="0"/>
    <x v="0"/>
    <x v="132"/>
    <n v="1071315"/>
    <x v="0"/>
    <n v="11008.499999999998"/>
  </r>
  <r>
    <x v="178"/>
    <x v="178"/>
    <x v="0"/>
    <n v="57.89"/>
    <n v="199"/>
    <x v="58"/>
    <x v="1"/>
    <x v="20"/>
    <x v="0"/>
    <x v="0"/>
    <x v="23"/>
    <n v="542892.42000000004"/>
    <x v="1"/>
    <n v="37512"/>
  </r>
  <r>
    <x v="179"/>
    <x v="179"/>
    <x v="4"/>
    <n v="799"/>
    <n v="1999"/>
    <x v="13"/>
    <x v="8"/>
    <x v="33"/>
    <x v="1"/>
    <x v="4"/>
    <x v="165"/>
    <n v="460224"/>
    <x v="2"/>
    <n v="1900.8"/>
  </r>
  <r>
    <x v="180"/>
    <x v="180"/>
    <x v="4"/>
    <n v="205"/>
    <n v="499"/>
    <x v="53"/>
    <x v="11"/>
    <x v="135"/>
    <x v="1"/>
    <x v="4"/>
    <x v="166"/>
    <n v="64165"/>
    <x v="0"/>
    <n v="1189.3999999999999"/>
  </r>
  <r>
    <x v="181"/>
    <x v="181"/>
    <x v="0"/>
    <n v="299"/>
    <n v="699"/>
    <x v="48"/>
    <x v="3"/>
    <x v="136"/>
    <x v="0"/>
    <x v="0"/>
    <x v="167"/>
    <n v="884143"/>
    <x v="0"/>
    <n v="12123.699999999999"/>
  </r>
  <r>
    <x v="182"/>
    <x v="182"/>
    <x v="0"/>
    <n v="849"/>
    <n v="999"/>
    <x v="59"/>
    <x v="3"/>
    <x v="137"/>
    <x v="0"/>
    <x v="0"/>
    <x v="168"/>
    <n v="5718864"/>
    <x v="2"/>
    <n v="27617.599999999999"/>
  </r>
  <r>
    <x v="183"/>
    <x v="183"/>
    <x v="0"/>
    <n v="949"/>
    <n v="1999"/>
    <x v="3"/>
    <x v="5"/>
    <x v="32"/>
    <x v="0"/>
    <x v="0"/>
    <x v="169"/>
    <n v="12860848"/>
    <x v="2"/>
    <n v="59628.800000000003"/>
  </r>
  <r>
    <x v="184"/>
    <x v="184"/>
    <x v="0"/>
    <n v="499"/>
    <n v="1200"/>
    <x v="30"/>
    <x v="4"/>
    <x v="138"/>
    <x v="0"/>
    <x v="0"/>
    <x v="170"/>
    <n v="2720049"/>
    <x v="0"/>
    <n v="23439.3"/>
  </r>
  <r>
    <x v="185"/>
    <x v="185"/>
    <x v="0"/>
    <n v="299"/>
    <n v="485"/>
    <x v="16"/>
    <x v="4"/>
    <x v="139"/>
    <x v="0"/>
    <x v="0"/>
    <x v="171"/>
    <n v="3262389"/>
    <x v="0"/>
    <n v="46917.299999999996"/>
  </r>
  <r>
    <x v="186"/>
    <x v="186"/>
    <x v="0"/>
    <n v="949"/>
    <n v="1999"/>
    <x v="3"/>
    <x v="5"/>
    <x v="32"/>
    <x v="0"/>
    <x v="0"/>
    <x v="169"/>
    <n v="12860848"/>
    <x v="2"/>
    <n v="59628.800000000003"/>
  </r>
  <r>
    <x v="187"/>
    <x v="187"/>
    <x v="0"/>
    <n v="379"/>
    <n v="1099"/>
    <x v="46"/>
    <x v="4"/>
    <x v="84"/>
    <x v="0"/>
    <x v="0"/>
    <x v="172"/>
    <n v="1063474"/>
    <x v="0"/>
    <n v="12065.8"/>
  </r>
  <r>
    <x v="188"/>
    <x v="188"/>
    <x v="3"/>
    <n v="8990"/>
    <n v="18990"/>
    <x v="3"/>
    <x v="2"/>
    <x v="140"/>
    <x v="1"/>
    <x v="3"/>
    <x v="173"/>
    <n v="3146500"/>
    <x v="2"/>
    <n v="1365"/>
  </r>
  <r>
    <x v="189"/>
    <x v="189"/>
    <x v="9"/>
    <n v="486"/>
    <n v="1999"/>
    <x v="60"/>
    <x v="0"/>
    <x v="115"/>
    <x v="1"/>
    <x v="9"/>
    <x v="174"/>
    <n v="14591178"/>
    <x v="0"/>
    <n v="126096.6"/>
  </r>
  <r>
    <x v="190"/>
    <x v="190"/>
    <x v="5"/>
    <n v="5699"/>
    <n v="11000"/>
    <x v="61"/>
    <x v="0"/>
    <x v="45"/>
    <x v="1"/>
    <x v="5"/>
    <x v="175"/>
    <n v="22813097"/>
    <x v="2"/>
    <n v="16812.600000000002"/>
  </r>
  <r>
    <x v="191"/>
    <x v="191"/>
    <x v="0"/>
    <n v="709"/>
    <n v="1999"/>
    <x v="6"/>
    <x v="3"/>
    <x v="141"/>
    <x v="0"/>
    <x v="0"/>
    <x v="176"/>
    <n v="126781253"/>
    <x v="2"/>
    <n v="733149.7"/>
  </r>
  <r>
    <x v="192"/>
    <x v="192"/>
    <x v="3"/>
    <n v="47990"/>
    <n v="70900"/>
    <x v="44"/>
    <x v="4"/>
    <x v="51"/>
    <x v="1"/>
    <x v="3"/>
    <x v="177"/>
    <n v="341160910"/>
    <x v="2"/>
    <n v="30568.699999999997"/>
  </r>
  <r>
    <x v="193"/>
    <x v="193"/>
    <x v="4"/>
    <n v="299"/>
    <n v="1199"/>
    <x v="43"/>
    <x v="7"/>
    <x v="142"/>
    <x v="1"/>
    <x v="4"/>
    <x v="178"/>
    <n v="146510"/>
    <x v="0"/>
    <n v="1813"/>
  </r>
  <r>
    <x v="194"/>
    <x v="194"/>
    <x v="0"/>
    <n v="320"/>
    <n v="599"/>
    <x v="41"/>
    <x v="3"/>
    <x v="143"/>
    <x v="0"/>
    <x v="0"/>
    <x v="179"/>
    <n v="157120"/>
    <x v="0"/>
    <n v="2013.1"/>
  </r>
  <r>
    <x v="195"/>
    <x v="195"/>
    <x v="0"/>
    <n v="139"/>
    <n v="549"/>
    <x v="43"/>
    <x v="2"/>
    <x v="144"/>
    <x v="0"/>
    <x v="0"/>
    <x v="180"/>
    <n v="8479"/>
    <x v="1"/>
    <n v="237.9"/>
  </r>
  <r>
    <x v="196"/>
    <x v="196"/>
    <x v="0"/>
    <n v="129"/>
    <n v="249"/>
    <x v="61"/>
    <x v="1"/>
    <x v="20"/>
    <x v="0"/>
    <x v="0"/>
    <x v="78"/>
    <n v="1209762"/>
    <x v="1"/>
    <n v="37512"/>
  </r>
  <r>
    <x v="197"/>
    <x v="197"/>
    <x v="3"/>
    <n v="24999"/>
    <n v="35999"/>
    <x v="39"/>
    <x v="0"/>
    <x v="14"/>
    <x v="1"/>
    <x v="3"/>
    <x v="181"/>
    <n v="820967160"/>
    <x v="2"/>
    <n v="137928"/>
  </r>
  <r>
    <x v="198"/>
    <x v="198"/>
    <x v="0"/>
    <n v="999"/>
    <n v="1699"/>
    <x v="19"/>
    <x v="5"/>
    <x v="145"/>
    <x v="0"/>
    <x v="0"/>
    <x v="182"/>
    <n v="7310682"/>
    <x v="2"/>
    <n v="32199.200000000004"/>
  </r>
  <r>
    <x v="199"/>
    <x v="199"/>
    <x v="0"/>
    <n v="225"/>
    <n v="499"/>
    <x v="10"/>
    <x v="3"/>
    <x v="146"/>
    <x v="0"/>
    <x v="0"/>
    <x v="183"/>
    <n v="177525"/>
    <x v="0"/>
    <n v="3234.8999999999996"/>
  </r>
  <r>
    <x v="200"/>
    <x v="200"/>
    <x v="4"/>
    <n v="547"/>
    <n v="2999"/>
    <x v="62"/>
    <x v="4"/>
    <x v="147"/>
    <x v="1"/>
    <x v="4"/>
    <x v="184"/>
    <n v="222629"/>
    <x v="2"/>
    <n v="1750.1"/>
  </r>
  <r>
    <x v="201"/>
    <x v="201"/>
    <x v="0"/>
    <n v="259"/>
    <n v="699"/>
    <x v="11"/>
    <x v="11"/>
    <x v="148"/>
    <x v="0"/>
    <x v="0"/>
    <x v="185"/>
    <n v="621341"/>
    <x v="0"/>
    <n v="9116.1999999999989"/>
  </r>
  <r>
    <x v="202"/>
    <x v="202"/>
    <x v="4"/>
    <n v="239"/>
    <n v="699"/>
    <x v="46"/>
    <x v="5"/>
    <x v="149"/>
    <x v="1"/>
    <x v="4"/>
    <x v="186"/>
    <n v="630960"/>
    <x v="0"/>
    <n v="11616.000000000002"/>
  </r>
  <r>
    <x v="203"/>
    <x v="203"/>
    <x v="4"/>
    <n v="349"/>
    <n v="999"/>
    <x v="6"/>
    <x v="1"/>
    <x v="150"/>
    <x v="1"/>
    <x v="4"/>
    <x v="187"/>
    <n v="292811"/>
    <x v="0"/>
    <n v="3356"/>
  </r>
  <r>
    <x v="204"/>
    <x v="204"/>
    <x v="2"/>
    <n v="467"/>
    <n v="599"/>
    <x v="47"/>
    <x v="5"/>
    <x v="151"/>
    <x v="1"/>
    <x v="2"/>
    <x v="188"/>
    <n v="20573218"/>
    <x v="0"/>
    <n v="193837.6"/>
  </r>
  <r>
    <x v="205"/>
    <x v="205"/>
    <x v="0"/>
    <n v="449"/>
    <n v="599"/>
    <x v="23"/>
    <x v="1"/>
    <x v="152"/>
    <x v="0"/>
    <x v="0"/>
    <x v="189"/>
    <n v="1450719"/>
    <x v="0"/>
    <n v="12924"/>
  </r>
  <r>
    <x v="206"/>
    <x v="206"/>
    <x v="3"/>
    <n v="11990"/>
    <n v="31990"/>
    <x v="11"/>
    <x v="0"/>
    <x v="153"/>
    <x v="1"/>
    <x v="3"/>
    <x v="190"/>
    <n v="767360"/>
    <x v="2"/>
    <n v="268.8"/>
  </r>
  <r>
    <x v="207"/>
    <x v="207"/>
    <x v="0"/>
    <n v="350"/>
    <n v="599"/>
    <x v="21"/>
    <x v="2"/>
    <x v="154"/>
    <x v="0"/>
    <x v="0"/>
    <x v="191"/>
    <n v="2909900"/>
    <x v="0"/>
    <n v="32424.6"/>
  </r>
  <r>
    <x v="208"/>
    <x v="208"/>
    <x v="0"/>
    <n v="252"/>
    <n v="999"/>
    <x v="43"/>
    <x v="7"/>
    <x v="155"/>
    <x v="0"/>
    <x v="0"/>
    <x v="192"/>
    <n v="566748"/>
    <x v="0"/>
    <n v="8321.3000000000011"/>
  </r>
  <r>
    <x v="209"/>
    <x v="209"/>
    <x v="4"/>
    <n v="204"/>
    <n v="599"/>
    <x v="46"/>
    <x v="9"/>
    <x v="156"/>
    <x v="1"/>
    <x v="4"/>
    <x v="193"/>
    <n v="69156"/>
    <x v="0"/>
    <n v="1220.4000000000001"/>
  </r>
  <r>
    <x v="210"/>
    <x v="210"/>
    <x v="10"/>
    <n v="6490"/>
    <n v="9990"/>
    <x v="31"/>
    <x v="1"/>
    <x v="157"/>
    <x v="1"/>
    <x v="10"/>
    <x v="194"/>
    <n v="175230"/>
    <x v="2"/>
    <n v="108"/>
  </r>
  <r>
    <x v="211"/>
    <x v="211"/>
    <x v="4"/>
    <n v="235"/>
    <n v="599"/>
    <x v="4"/>
    <x v="12"/>
    <x v="158"/>
    <x v="1"/>
    <x v="4"/>
    <x v="195"/>
    <n v="46295"/>
    <x v="0"/>
    <n v="689.5"/>
  </r>
  <r>
    <x v="212"/>
    <x v="212"/>
    <x v="0"/>
    <n v="299"/>
    <n v="800"/>
    <x v="11"/>
    <x v="6"/>
    <x v="159"/>
    <x v="0"/>
    <x v="0"/>
    <x v="196"/>
    <n v="22418123"/>
    <x v="0"/>
    <n v="337396.5"/>
  </r>
  <r>
    <x v="213"/>
    <x v="213"/>
    <x v="0"/>
    <n v="799"/>
    <n v="1999"/>
    <x v="13"/>
    <x v="0"/>
    <x v="160"/>
    <x v="0"/>
    <x v="0"/>
    <x v="197"/>
    <n v="6857817"/>
    <x v="2"/>
    <n v="36048.6"/>
  </r>
  <r>
    <x v="214"/>
    <x v="214"/>
    <x v="4"/>
    <n v="299"/>
    <n v="999"/>
    <x v="20"/>
    <x v="11"/>
    <x v="161"/>
    <x v="1"/>
    <x v="4"/>
    <x v="198"/>
    <n v="277472"/>
    <x v="0"/>
    <n v="3526.3999999999996"/>
  </r>
  <r>
    <x v="215"/>
    <x v="215"/>
    <x v="5"/>
    <n v="6999"/>
    <n v="16990"/>
    <x v="53"/>
    <x v="11"/>
    <x v="162"/>
    <x v="1"/>
    <x v="5"/>
    <x v="199"/>
    <n v="769890"/>
    <x v="2"/>
    <n v="418"/>
  </r>
  <r>
    <x v="216"/>
    <x v="216"/>
    <x v="3"/>
    <n v="42999"/>
    <n v="59999"/>
    <x v="28"/>
    <x v="3"/>
    <x v="163"/>
    <x v="1"/>
    <x v="3"/>
    <x v="200"/>
    <n v="290372247"/>
    <x v="2"/>
    <n v="27687.3"/>
  </r>
  <r>
    <x v="217"/>
    <x v="217"/>
    <x v="2"/>
    <n v="173"/>
    <n v="999"/>
    <x v="57"/>
    <x v="4"/>
    <x v="164"/>
    <x v="1"/>
    <x v="2"/>
    <x v="201"/>
    <n v="214001"/>
    <x v="1"/>
    <n v="5319.0999999999995"/>
  </r>
  <r>
    <x v="218"/>
    <x v="218"/>
    <x v="11"/>
    <n v="209"/>
    <n v="600"/>
    <x v="6"/>
    <x v="5"/>
    <x v="165"/>
    <x v="1"/>
    <x v="11"/>
    <x v="202"/>
    <n v="3944248"/>
    <x v="0"/>
    <n v="83036.800000000003"/>
  </r>
  <r>
    <x v="219"/>
    <x v="219"/>
    <x v="0"/>
    <n v="848.99"/>
    <n v="1490"/>
    <x v="1"/>
    <x v="2"/>
    <x v="166"/>
    <x v="0"/>
    <x v="0"/>
    <x v="203"/>
    <n v="302240.44"/>
    <x v="2"/>
    <n v="1388.3999999999999"/>
  </r>
  <r>
    <x v="220"/>
    <x v="220"/>
    <x v="0"/>
    <n v="649"/>
    <n v="1999"/>
    <x v="45"/>
    <x v="0"/>
    <x v="0"/>
    <x v="0"/>
    <x v="0"/>
    <x v="86"/>
    <n v="15750581"/>
    <x v="2"/>
    <n v="101929.8"/>
  </r>
  <r>
    <x v="221"/>
    <x v="221"/>
    <x v="4"/>
    <n v="299"/>
    <n v="899"/>
    <x v="29"/>
    <x v="11"/>
    <x v="73"/>
    <x v="1"/>
    <x v="4"/>
    <x v="204"/>
    <n v="127075"/>
    <x v="0"/>
    <n v="1615"/>
  </r>
  <r>
    <x v="222"/>
    <x v="222"/>
    <x v="6"/>
    <n v="399"/>
    <n v="799"/>
    <x v="8"/>
    <x v="3"/>
    <x v="167"/>
    <x v="1"/>
    <x v="6"/>
    <x v="205"/>
    <n v="463239"/>
    <x v="0"/>
    <n v="4760.0999999999995"/>
  </r>
  <r>
    <x v="223"/>
    <x v="223"/>
    <x v="0"/>
    <n v="249"/>
    <n v="499"/>
    <x v="8"/>
    <x v="3"/>
    <x v="168"/>
    <x v="0"/>
    <x v="0"/>
    <x v="206"/>
    <n v="375492"/>
    <x v="0"/>
    <n v="6182.7999999999993"/>
  </r>
  <r>
    <x v="224"/>
    <x v="224"/>
    <x v="12"/>
    <n v="1249"/>
    <n v="2299"/>
    <x v="18"/>
    <x v="4"/>
    <x v="169"/>
    <x v="1"/>
    <x v="12"/>
    <x v="207"/>
    <n v="9537364"/>
    <x v="2"/>
    <n v="32834.799999999996"/>
  </r>
  <r>
    <x v="225"/>
    <x v="225"/>
    <x v="4"/>
    <n v="213"/>
    <n v="499"/>
    <x v="48"/>
    <x v="7"/>
    <x v="170"/>
    <x v="1"/>
    <x v="4"/>
    <x v="208"/>
    <n v="52398"/>
    <x v="0"/>
    <n v="910.2"/>
  </r>
  <r>
    <x v="226"/>
    <x v="226"/>
    <x v="4"/>
    <n v="209"/>
    <n v="499"/>
    <x v="30"/>
    <x v="1"/>
    <x v="171"/>
    <x v="1"/>
    <x v="4"/>
    <x v="209"/>
    <n v="100111"/>
    <x v="0"/>
    <n v="1916"/>
  </r>
  <r>
    <x v="227"/>
    <x v="227"/>
    <x v="2"/>
    <n v="598"/>
    <n v="4999"/>
    <x v="51"/>
    <x v="0"/>
    <x v="172"/>
    <x v="1"/>
    <x v="2"/>
    <x v="210"/>
    <n v="544180"/>
    <x v="2"/>
    <n v="3822"/>
  </r>
  <r>
    <x v="228"/>
    <x v="228"/>
    <x v="0"/>
    <n v="799"/>
    <n v="1749"/>
    <x v="34"/>
    <x v="3"/>
    <x v="173"/>
    <x v="0"/>
    <x v="0"/>
    <x v="211"/>
    <n v="4495174"/>
    <x v="2"/>
    <n v="23066.6"/>
  </r>
  <r>
    <x v="229"/>
    <x v="229"/>
    <x v="0"/>
    <n v="159"/>
    <n v="595"/>
    <x v="25"/>
    <x v="4"/>
    <x v="174"/>
    <x v="0"/>
    <x v="0"/>
    <x v="212"/>
    <n v="2255256"/>
    <x v="1"/>
    <n v="60991.199999999997"/>
  </r>
  <r>
    <x v="230"/>
    <x v="230"/>
    <x v="13"/>
    <n v="499"/>
    <n v="1100"/>
    <x v="10"/>
    <x v="5"/>
    <x v="175"/>
    <x v="0"/>
    <x v="13"/>
    <x v="213"/>
    <n v="12563323"/>
    <x v="0"/>
    <n v="110778.8"/>
  </r>
  <r>
    <x v="231"/>
    <x v="231"/>
    <x v="3"/>
    <n v="31999"/>
    <n v="49999"/>
    <x v="63"/>
    <x v="4"/>
    <x v="176"/>
    <x v="1"/>
    <x v="3"/>
    <x v="214"/>
    <n v="680042748"/>
    <x v="2"/>
    <n v="91383.599999999991"/>
  </r>
  <r>
    <x v="232"/>
    <x v="232"/>
    <x v="3"/>
    <n v="32990"/>
    <n v="56790"/>
    <x v="21"/>
    <x v="4"/>
    <x v="177"/>
    <x v="1"/>
    <x v="3"/>
    <x v="215"/>
    <n v="18705330"/>
    <x v="2"/>
    <n v="2438.1"/>
  </r>
  <r>
    <x v="233"/>
    <x v="233"/>
    <x v="4"/>
    <n v="299"/>
    <n v="1199"/>
    <x v="43"/>
    <x v="12"/>
    <x v="178"/>
    <x v="1"/>
    <x v="4"/>
    <x v="216"/>
    <n v="139334"/>
    <x v="0"/>
    <n v="1631"/>
  </r>
  <r>
    <x v="234"/>
    <x v="234"/>
    <x v="0"/>
    <n v="128.31"/>
    <n v="549"/>
    <x v="36"/>
    <x v="2"/>
    <x v="144"/>
    <x v="0"/>
    <x v="0"/>
    <x v="180"/>
    <n v="7826.91"/>
    <x v="1"/>
    <n v="237.9"/>
  </r>
  <r>
    <x v="235"/>
    <x v="235"/>
    <x v="0"/>
    <n v="599"/>
    <n v="849"/>
    <x v="56"/>
    <x v="6"/>
    <x v="179"/>
    <x v="0"/>
    <x v="0"/>
    <x v="217"/>
    <n v="283926"/>
    <x v="2"/>
    <n v="2133"/>
  </r>
  <r>
    <x v="236"/>
    <x v="236"/>
    <x v="4"/>
    <n v="399"/>
    <n v="899"/>
    <x v="37"/>
    <x v="10"/>
    <x v="180"/>
    <x v="1"/>
    <x v="4"/>
    <x v="218"/>
    <n v="171969"/>
    <x v="0"/>
    <n v="1465.3999999999999"/>
  </r>
  <r>
    <x v="237"/>
    <x v="237"/>
    <x v="0"/>
    <n v="449"/>
    <n v="1099"/>
    <x v="53"/>
    <x v="1"/>
    <x v="181"/>
    <x v="0"/>
    <x v="0"/>
    <x v="219"/>
    <n v="108658"/>
    <x v="0"/>
    <n v="968"/>
  </r>
  <r>
    <x v="238"/>
    <x v="238"/>
    <x v="0"/>
    <n v="254"/>
    <n v="799"/>
    <x v="45"/>
    <x v="1"/>
    <x v="182"/>
    <x v="0"/>
    <x v="0"/>
    <x v="220"/>
    <n v="737870"/>
    <x v="0"/>
    <n v="11620"/>
  </r>
  <r>
    <x v="239"/>
    <x v="239"/>
    <x v="14"/>
    <n v="399"/>
    <n v="795"/>
    <x v="8"/>
    <x v="5"/>
    <x v="183"/>
    <x v="1"/>
    <x v="14"/>
    <x v="221"/>
    <n v="4824309"/>
    <x v="0"/>
    <n v="53200.4"/>
  </r>
  <r>
    <x v="240"/>
    <x v="240"/>
    <x v="0"/>
    <n v="179"/>
    <n v="399"/>
    <x v="10"/>
    <x v="1"/>
    <x v="64"/>
    <x v="0"/>
    <x v="0"/>
    <x v="74"/>
    <n v="254717"/>
    <x v="1"/>
    <n v="5692"/>
  </r>
  <r>
    <x v="241"/>
    <x v="241"/>
    <x v="0"/>
    <n v="339"/>
    <n v="999"/>
    <x v="46"/>
    <x v="4"/>
    <x v="124"/>
    <x v="0"/>
    <x v="0"/>
    <x v="151"/>
    <n v="2120445"/>
    <x v="0"/>
    <n v="26896.5"/>
  </r>
  <r>
    <x v="242"/>
    <x v="242"/>
    <x v="6"/>
    <n v="399"/>
    <n v="999"/>
    <x v="13"/>
    <x v="1"/>
    <x v="184"/>
    <x v="1"/>
    <x v="6"/>
    <x v="222"/>
    <n v="493164"/>
    <x v="0"/>
    <n v="4944"/>
  </r>
  <r>
    <x v="243"/>
    <x v="243"/>
    <x v="4"/>
    <n v="199"/>
    <n v="399"/>
    <x v="8"/>
    <x v="0"/>
    <x v="185"/>
    <x v="1"/>
    <x v="4"/>
    <x v="223"/>
    <n v="265665"/>
    <x v="1"/>
    <n v="5607"/>
  </r>
  <r>
    <x v="244"/>
    <x v="244"/>
    <x v="4"/>
    <n v="349"/>
    <n v="1999"/>
    <x v="57"/>
    <x v="11"/>
    <x v="158"/>
    <x v="1"/>
    <x v="4"/>
    <x v="224"/>
    <n v="68753"/>
    <x v="0"/>
    <n v="748.59999999999991"/>
  </r>
  <r>
    <x v="245"/>
    <x v="245"/>
    <x v="0"/>
    <n v="299"/>
    <n v="798"/>
    <x v="11"/>
    <x v="5"/>
    <x v="69"/>
    <x v="0"/>
    <x v="0"/>
    <x v="225"/>
    <n v="8608509"/>
    <x v="0"/>
    <n v="126680.40000000001"/>
  </r>
  <r>
    <x v="246"/>
    <x v="246"/>
    <x v="0"/>
    <n v="89"/>
    <n v="800"/>
    <x v="64"/>
    <x v="2"/>
    <x v="31"/>
    <x v="0"/>
    <x v="0"/>
    <x v="226"/>
    <n v="95675"/>
    <x v="1"/>
    <n v="4192.5"/>
  </r>
  <r>
    <x v="247"/>
    <x v="247"/>
    <x v="0"/>
    <n v="549"/>
    <n v="995"/>
    <x v="32"/>
    <x v="0"/>
    <x v="53"/>
    <x v="0"/>
    <x v="0"/>
    <x v="227"/>
    <n v="16330554"/>
    <x v="2"/>
    <n v="124933.20000000001"/>
  </r>
  <r>
    <x v="248"/>
    <x v="248"/>
    <x v="0"/>
    <n v="129"/>
    <n v="1000"/>
    <x v="65"/>
    <x v="2"/>
    <x v="186"/>
    <x v="0"/>
    <x v="0"/>
    <x v="228"/>
    <n v="38055"/>
    <x v="1"/>
    <n v="1150.5"/>
  </r>
  <r>
    <x v="249"/>
    <x v="249"/>
    <x v="3"/>
    <n v="77990"/>
    <n v="139900"/>
    <x v="15"/>
    <x v="16"/>
    <x v="187"/>
    <x v="1"/>
    <x v="3"/>
    <x v="229"/>
    <n v="462870650"/>
    <x v="2"/>
    <n v="27894.5"/>
  </r>
  <r>
    <x v="250"/>
    <x v="250"/>
    <x v="4"/>
    <n v="349"/>
    <n v="799"/>
    <x v="37"/>
    <x v="9"/>
    <x v="188"/>
    <x v="1"/>
    <x v="4"/>
    <x v="230"/>
    <n v="112727"/>
    <x v="0"/>
    <n v="1162.8"/>
  </r>
  <r>
    <x v="251"/>
    <x v="251"/>
    <x v="4"/>
    <n v="499"/>
    <n v="899"/>
    <x v="15"/>
    <x v="7"/>
    <x v="189"/>
    <x v="1"/>
    <x v="4"/>
    <x v="231"/>
    <n v="92315"/>
    <x v="0"/>
    <n v="684.5"/>
  </r>
  <r>
    <x v="252"/>
    <x v="252"/>
    <x v="0"/>
    <n v="299"/>
    <n v="799"/>
    <x v="11"/>
    <x v="0"/>
    <x v="190"/>
    <x v="0"/>
    <x v="0"/>
    <x v="232"/>
    <n v="632983"/>
    <x v="0"/>
    <n v="8891.4"/>
  </r>
  <r>
    <x v="253"/>
    <x v="253"/>
    <x v="0"/>
    <n v="182"/>
    <n v="599"/>
    <x v="20"/>
    <x v="1"/>
    <x v="20"/>
    <x v="0"/>
    <x v="0"/>
    <x v="233"/>
    <n v="1706796"/>
    <x v="1"/>
    <n v="37512"/>
  </r>
  <r>
    <x v="254"/>
    <x v="254"/>
    <x v="6"/>
    <n v="96"/>
    <n v="399"/>
    <x v="60"/>
    <x v="9"/>
    <x v="191"/>
    <x v="1"/>
    <x v="6"/>
    <x v="234"/>
    <n v="172416"/>
    <x v="1"/>
    <n v="6465.6"/>
  </r>
  <r>
    <x v="255"/>
    <x v="255"/>
    <x v="3"/>
    <n v="54990"/>
    <n v="85000"/>
    <x v="31"/>
    <x v="4"/>
    <x v="86"/>
    <x v="1"/>
    <x v="3"/>
    <x v="235"/>
    <n v="197249130"/>
    <x v="2"/>
    <n v="15424.099999999999"/>
  </r>
  <r>
    <x v="256"/>
    <x v="256"/>
    <x v="7"/>
    <n v="439"/>
    <n v="758"/>
    <x v="21"/>
    <x v="0"/>
    <x v="192"/>
    <x v="1"/>
    <x v="7"/>
    <x v="236"/>
    <n v="1885944"/>
    <x v="0"/>
    <n v="18043.2"/>
  </r>
  <r>
    <x v="257"/>
    <x v="257"/>
    <x v="0"/>
    <n v="299"/>
    <n v="999"/>
    <x v="20"/>
    <x v="4"/>
    <x v="132"/>
    <x v="0"/>
    <x v="0"/>
    <x v="161"/>
    <n v="792649"/>
    <x v="0"/>
    <n v="11399.3"/>
  </r>
  <r>
    <x v="258"/>
    <x v="258"/>
    <x v="0"/>
    <n v="299"/>
    <n v="799"/>
    <x v="11"/>
    <x v="0"/>
    <x v="3"/>
    <x v="0"/>
    <x v="0"/>
    <x v="11"/>
    <n v="28214537"/>
    <x v="0"/>
    <n v="396324.60000000003"/>
  </r>
  <r>
    <x v="259"/>
    <x v="259"/>
    <x v="0"/>
    <n v="789"/>
    <n v="1999"/>
    <x v="4"/>
    <x v="0"/>
    <x v="193"/>
    <x v="0"/>
    <x v="0"/>
    <x v="237"/>
    <n v="27252060"/>
    <x v="2"/>
    <n v="145068"/>
  </r>
  <r>
    <x v="260"/>
    <x v="260"/>
    <x v="2"/>
    <n v="299"/>
    <n v="700"/>
    <x v="48"/>
    <x v="5"/>
    <x v="194"/>
    <x v="1"/>
    <x v="2"/>
    <x v="238"/>
    <n v="2605486"/>
    <x v="0"/>
    <n v="38341.600000000006"/>
  </r>
  <r>
    <x v="261"/>
    <x v="261"/>
    <x v="0"/>
    <n v="325"/>
    <n v="1099"/>
    <x v="20"/>
    <x v="0"/>
    <x v="70"/>
    <x v="0"/>
    <x v="0"/>
    <x v="239"/>
    <n v="3437200"/>
    <x v="0"/>
    <n v="44419.200000000004"/>
  </r>
  <r>
    <x v="262"/>
    <x v="262"/>
    <x v="0"/>
    <n v="1299"/>
    <n v="1999"/>
    <x v="31"/>
    <x v="5"/>
    <x v="145"/>
    <x v="0"/>
    <x v="0"/>
    <x v="240"/>
    <n v="9506082"/>
    <x v="2"/>
    <n v="32199.200000000004"/>
  </r>
  <r>
    <x v="263"/>
    <x v="263"/>
    <x v="4"/>
    <n v="790"/>
    <n v="1999"/>
    <x v="13"/>
    <x v="17"/>
    <x v="195"/>
    <x v="1"/>
    <x v="4"/>
    <x v="241"/>
    <n v="81370"/>
    <x v="2"/>
    <n v="309"/>
  </r>
  <r>
    <x v="264"/>
    <x v="264"/>
    <x v="15"/>
    <n v="4699"/>
    <n v="4699"/>
    <x v="26"/>
    <x v="6"/>
    <x v="196"/>
    <x v="1"/>
    <x v="15"/>
    <x v="242"/>
    <n v="1052576"/>
    <x v="2"/>
    <n v="1008"/>
  </r>
  <r>
    <x v="265"/>
    <x v="265"/>
    <x v="3"/>
    <n v="18999"/>
    <n v="24990"/>
    <x v="66"/>
    <x v="4"/>
    <x v="197"/>
    <x v="1"/>
    <x v="3"/>
    <x v="243"/>
    <n v="89333298"/>
    <x v="2"/>
    <n v="20218.599999999999"/>
  </r>
  <r>
    <x v="266"/>
    <x v="266"/>
    <x v="0"/>
    <n v="199"/>
    <n v="999"/>
    <x v="27"/>
    <x v="0"/>
    <x v="198"/>
    <x v="0"/>
    <x v="0"/>
    <x v="244"/>
    <n v="16915"/>
    <x v="1"/>
    <n v="357"/>
  </r>
  <r>
    <x v="267"/>
    <x v="267"/>
    <x v="2"/>
    <n v="269"/>
    <n v="650"/>
    <x v="53"/>
    <x v="5"/>
    <x v="199"/>
    <x v="1"/>
    <x v="2"/>
    <x v="245"/>
    <n v="9650913"/>
    <x v="0"/>
    <n v="157858.80000000002"/>
  </r>
  <r>
    <x v="268"/>
    <x v="268"/>
    <x v="16"/>
    <n v="1990"/>
    <n v="3100"/>
    <x v="63"/>
    <x v="1"/>
    <x v="200"/>
    <x v="1"/>
    <x v="16"/>
    <x v="246"/>
    <n v="1785030"/>
    <x v="2"/>
    <n v="3588"/>
  </r>
  <r>
    <x v="269"/>
    <x v="269"/>
    <x v="17"/>
    <n v="2299"/>
    <n v="3999"/>
    <x v="1"/>
    <x v="11"/>
    <x v="201"/>
    <x v="1"/>
    <x v="17"/>
    <x v="247"/>
    <n v="648318"/>
    <x v="2"/>
    <n v="1071.5999999999999"/>
  </r>
  <r>
    <x v="270"/>
    <x v="270"/>
    <x v="3"/>
    <n v="35999"/>
    <n v="49990"/>
    <x v="28"/>
    <x v="4"/>
    <x v="129"/>
    <x v="1"/>
    <x v="3"/>
    <x v="248"/>
    <n v="57994389"/>
    <x v="2"/>
    <n v="6927.2999999999993"/>
  </r>
  <r>
    <x v="271"/>
    <x v="271"/>
    <x v="4"/>
    <n v="349"/>
    <n v="999"/>
    <x v="6"/>
    <x v="0"/>
    <x v="202"/>
    <x v="1"/>
    <x v="4"/>
    <x v="249"/>
    <n v="179037"/>
    <x v="0"/>
    <n v="2154.6"/>
  </r>
  <r>
    <x v="272"/>
    <x v="272"/>
    <x v="0"/>
    <n v="719"/>
    <n v="1499"/>
    <x v="50"/>
    <x v="3"/>
    <x v="79"/>
    <x v="0"/>
    <x v="0"/>
    <x v="95"/>
    <n v="751355"/>
    <x v="2"/>
    <n v="4284.5"/>
  </r>
  <r>
    <x v="273"/>
    <x v="273"/>
    <x v="3"/>
    <n v="8999"/>
    <n v="18999"/>
    <x v="3"/>
    <x v="1"/>
    <x v="203"/>
    <x v="1"/>
    <x v="3"/>
    <x v="250"/>
    <n v="57116653"/>
    <x v="2"/>
    <n v="25388"/>
  </r>
  <r>
    <x v="274"/>
    <x v="274"/>
    <x v="12"/>
    <n v="917"/>
    <n v="2299"/>
    <x v="13"/>
    <x v="0"/>
    <x v="204"/>
    <x v="1"/>
    <x v="12"/>
    <x v="251"/>
    <n v="3026100"/>
    <x v="2"/>
    <n v="13860"/>
  </r>
  <r>
    <x v="275"/>
    <x v="275"/>
    <x v="4"/>
    <n v="399"/>
    <n v="999"/>
    <x v="13"/>
    <x v="8"/>
    <x v="205"/>
    <x v="1"/>
    <x v="4"/>
    <x v="252"/>
    <n v="9177"/>
    <x v="0"/>
    <n v="75.899999999999991"/>
  </r>
  <r>
    <x v="276"/>
    <x v="276"/>
    <x v="3"/>
    <n v="45999"/>
    <n v="69900"/>
    <x v="67"/>
    <x v="4"/>
    <x v="51"/>
    <x v="1"/>
    <x v="3"/>
    <x v="253"/>
    <n v="327006891"/>
    <x v="2"/>
    <n v="30568.699999999997"/>
  </r>
  <r>
    <x v="277"/>
    <x v="277"/>
    <x v="0"/>
    <n v="119"/>
    <n v="299"/>
    <x v="13"/>
    <x v="11"/>
    <x v="206"/>
    <x v="0"/>
    <x v="0"/>
    <x v="254"/>
    <n v="6069"/>
    <x v="1"/>
    <n v="193.79999999999998"/>
  </r>
  <r>
    <x v="278"/>
    <x v="278"/>
    <x v="3"/>
    <n v="21999"/>
    <n v="29999"/>
    <x v="35"/>
    <x v="0"/>
    <x v="14"/>
    <x v="1"/>
    <x v="3"/>
    <x v="99"/>
    <n v="722447160"/>
    <x v="2"/>
    <n v="137928"/>
  </r>
  <r>
    <x v="279"/>
    <x v="279"/>
    <x v="4"/>
    <n v="299"/>
    <n v="599"/>
    <x v="8"/>
    <x v="7"/>
    <x v="207"/>
    <x v="1"/>
    <x v="4"/>
    <x v="255"/>
    <n v="211692"/>
    <x v="0"/>
    <n v="2619.6"/>
  </r>
  <r>
    <x v="280"/>
    <x v="280"/>
    <x v="3"/>
    <n v="21990"/>
    <n v="34990"/>
    <x v="42"/>
    <x v="4"/>
    <x v="208"/>
    <x v="1"/>
    <x v="3"/>
    <x v="256"/>
    <n v="36437430"/>
    <x v="2"/>
    <n v="7125.0999999999995"/>
  </r>
  <r>
    <x v="281"/>
    <x v="281"/>
    <x v="0"/>
    <n v="417.44"/>
    <n v="670"/>
    <x v="16"/>
    <x v="2"/>
    <x v="209"/>
    <x v="0"/>
    <x v="0"/>
    <x v="257"/>
    <n v="218321.12"/>
    <x v="0"/>
    <n v="2039.7"/>
  </r>
  <r>
    <x v="282"/>
    <x v="282"/>
    <x v="3"/>
    <n v="47990"/>
    <n v="79990"/>
    <x v="54"/>
    <x v="4"/>
    <x v="106"/>
    <x v="1"/>
    <x v="3"/>
    <x v="258"/>
    <n v="66034240"/>
    <x v="2"/>
    <n v="5916.8"/>
  </r>
  <r>
    <x v="283"/>
    <x v="283"/>
    <x v="4"/>
    <n v="215"/>
    <n v="499"/>
    <x v="48"/>
    <x v="12"/>
    <x v="210"/>
    <x v="1"/>
    <x v="4"/>
    <x v="259"/>
    <n v="26015"/>
    <x v="0"/>
    <n v="423.5"/>
  </r>
  <r>
    <x v="284"/>
    <x v="284"/>
    <x v="0"/>
    <n v="99"/>
    <n v="800"/>
    <x v="51"/>
    <x v="2"/>
    <x v="31"/>
    <x v="0"/>
    <x v="0"/>
    <x v="226"/>
    <n v="106425"/>
    <x v="1"/>
    <n v="4192.5"/>
  </r>
  <r>
    <x v="285"/>
    <x v="285"/>
    <x v="3"/>
    <n v="18999"/>
    <n v="35000"/>
    <x v="18"/>
    <x v="1"/>
    <x v="211"/>
    <x v="1"/>
    <x v="3"/>
    <x v="260"/>
    <n v="19017999"/>
    <x v="2"/>
    <n v="4004"/>
  </r>
  <r>
    <x v="286"/>
    <x v="286"/>
    <x v="0"/>
    <n v="249"/>
    <n v="999"/>
    <x v="43"/>
    <x v="4"/>
    <x v="212"/>
    <x v="0"/>
    <x v="0"/>
    <x v="261"/>
    <n v="27888"/>
    <x v="0"/>
    <n v="481.59999999999997"/>
  </r>
  <r>
    <x v="287"/>
    <x v="287"/>
    <x v="5"/>
    <n v="7999"/>
    <n v="15999"/>
    <x v="8"/>
    <x v="11"/>
    <x v="213"/>
    <x v="1"/>
    <x v="5"/>
    <x v="262"/>
    <n v="24172978"/>
    <x v="2"/>
    <n v="11483.6"/>
  </r>
  <r>
    <x v="288"/>
    <x v="288"/>
    <x v="0"/>
    <n v="649"/>
    <n v="1600"/>
    <x v="53"/>
    <x v="4"/>
    <x v="138"/>
    <x v="0"/>
    <x v="0"/>
    <x v="263"/>
    <n v="3537699"/>
    <x v="2"/>
    <n v="23439.3"/>
  </r>
  <r>
    <x v="289"/>
    <x v="79"/>
    <x v="4"/>
    <n v="1289"/>
    <n v="2499"/>
    <x v="61"/>
    <x v="8"/>
    <x v="214"/>
    <x v="1"/>
    <x v="4"/>
    <x v="264"/>
    <n v="94097"/>
    <x v="2"/>
    <n v="240.89999999999998"/>
  </r>
  <r>
    <x v="290"/>
    <x v="289"/>
    <x v="2"/>
    <n v="609"/>
    <n v="1500"/>
    <x v="53"/>
    <x v="6"/>
    <x v="215"/>
    <x v="1"/>
    <x v="2"/>
    <x v="265"/>
    <n v="626661"/>
    <x v="2"/>
    <n v="4630.5"/>
  </r>
  <r>
    <x v="291"/>
    <x v="290"/>
    <x v="3"/>
    <n v="32990"/>
    <n v="54990"/>
    <x v="54"/>
    <x v="3"/>
    <x v="216"/>
    <x v="1"/>
    <x v="3"/>
    <x v="266"/>
    <n v="51299450"/>
    <x v="2"/>
    <n v="6375.4999999999991"/>
  </r>
  <r>
    <x v="292"/>
    <x v="291"/>
    <x v="2"/>
    <n v="599"/>
    <n v="1999"/>
    <x v="20"/>
    <x v="0"/>
    <x v="217"/>
    <x v="1"/>
    <x v="2"/>
    <x v="267"/>
    <n v="28153"/>
    <x v="2"/>
    <n v="197.4"/>
  </r>
  <r>
    <x v="293"/>
    <x v="292"/>
    <x v="0"/>
    <n v="349"/>
    <n v="899"/>
    <x v="4"/>
    <x v="3"/>
    <x v="218"/>
    <x v="0"/>
    <x v="0"/>
    <x v="268"/>
    <n v="5198704"/>
    <x v="0"/>
    <n v="61073.599999999991"/>
  </r>
  <r>
    <x v="294"/>
    <x v="293"/>
    <x v="3"/>
    <n v="29999"/>
    <n v="50999"/>
    <x v="19"/>
    <x v="5"/>
    <x v="219"/>
    <x v="1"/>
    <x v="3"/>
    <x v="269"/>
    <n v="51358288"/>
    <x v="2"/>
    <n v="7532.8"/>
  </r>
  <r>
    <x v="295"/>
    <x v="243"/>
    <x v="4"/>
    <n v="199"/>
    <n v="399"/>
    <x v="8"/>
    <x v="0"/>
    <x v="185"/>
    <x v="1"/>
    <x v="4"/>
    <x v="223"/>
    <n v="265665"/>
    <x v="1"/>
    <n v="5607"/>
  </r>
  <r>
    <x v="296"/>
    <x v="294"/>
    <x v="4"/>
    <n v="349"/>
    <n v="699"/>
    <x v="8"/>
    <x v="2"/>
    <x v="220"/>
    <x v="1"/>
    <x v="4"/>
    <x v="270"/>
    <n v="74686"/>
    <x v="0"/>
    <n v="834.6"/>
  </r>
  <r>
    <x v="297"/>
    <x v="295"/>
    <x v="6"/>
    <n v="1850"/>
    <n v="4500"/>
    <x v="53"/>
    <x v="1"/>
    <x v="25"/>
    <x v="1"/>
    <x v="6"/>
    <x v="271"/>
    <n v="340400"/>
    <x v="2"/>
    <n v="736"/>
  </r>
  <r>
    <x v="298"/>
    <x v="296"/>
    <x v="10"/>
    <n v="13990"/>
    <n v="28900"/>
    <x v="50"/>
    <x v="6"/>
    <x v="221"/>
    <x v="1"/>
    <x v="10"/>
    <x v="272"/>
    <n v="97930"/>
    <x v="2"/>
    <n v="31.5"/>
  </r>
  <r>
    <x v="299"/>
    <x v="297"/>
    <x v="0"/>
    <n v="129"/>
    <n v="449"/>
    <x v="58"/>
    <x v="7"/>
    <x v="222"/>
    <x v="0"/>
    <x v="0"/>
    <x v="273"/>
    <n v="5289"/>
    <x v="1"/>
    <n v="151.70000000000002"/>
  </r>
  <r>
    <x v="300"/>
    <x v="298"/>
    <x v="2"/>
    <n v="379"/>
    <n v="999"/>
    <x v="33"/>
    <x v="0"/>
    <x v="22"/>
    <x v="1"/>
    <x v="2"/>
    <x v="274"/>
    <n v="4605987"/>
    <x v="0"/>
    <n v="51042.6"/>
  </r>
  <r>
    <x v="301"/>
    <x v="299"/>
    <x v="2"/>
    <n v="185"/>
    <n v="499"/>
    <x v="11"/>
    <x v="0"/>
    <x v="223"/>
    <x v="1"/>
    <x v="2"/>
    <x v="275"/>
    <n v="4625"/>
    <x v="1"/>
    <n v="105"/>
  </r>
  <r>
    <x v="302"/>
    <x v="300"/>
    <x v="1"/>
    <n v="218"/>
    <n v="999"/>
    <x v="38"/>
    <x v="0"/>
    <x v="224"/>
    <x v="0"/>
    <x v="1"/>
    <x v="276"/>
    <n v="35534"/>
    <x v="0"/>
    <n v="684.6"/>
  </r>
  <r>
    <x v="303"/>
    <x v="301"/>
    <x v="0"/>
    <n v="199"/>
    <n v="999"/>
    <x v="27"/>
    <x v="4"/>
    <x v="225"/>
    <x v="0"/>
    <x v="0"/>
    <x v="277"/>
    <n v="17313"/>
    <x v="1"/>
    <n v="374.09999999999997"/>
  </r>
  <r>
    <x v="304"/>
    <x v="302"/>
    <x v="2"/>
    <n v="499"/>
    <n v="900"/>
    <x v="32"/>
    <x v="5"/>
    <x v="226"/>
    <x v="1"/>
    <x v="2"/>
    <x v="278"/>
    <n v="1080335"/>
    <x v="0"/>
    <n v="9526"/>
  </r>
  <r>
    <x v="305"/>
    <x v="303"/>
    <x v="3"/>
    <n v="26999"/>
    <n v="42999"/>
    <x v="42"/>
    <x v="0"/>
    <x v="227"/>
    <x v="1"/>
    <x v="3"/>
    <x v="279"/>
    <n v="40768490"/>
    <x v="2"/>
    <n v="6342"/>
  </r>
  <r>
    <x v="306"/>
    <x v="304"/>
    <x v="6"/>
    <n v="893"/>
    <n v="1052"/>
    <x v="59"/>
    <x v="4"/>
    <x v="228"/>
    <x v="1"/>
    <x v="6"/>
    <x v="280"/>
    <n v="94658"/>
    <x v="2"/>
    <n v="455.79999999999995"/>
  </r>
  <r>
    <x v="307"/>
    <x v="305"/>
    <x v="3"/>
    <n v="10990"/>
    <n v="19990"/>
    <x v="32"/>
    <x v="7"/>
    <x v="229"/>
    <x v="1"/>
    <x v="3"/>
    <x v="281"/>
    <n v="1417710"/>
    <x v="2"/>
    <n v="477.3"/>
  </r>
  <r>
    <x v="308"/>
    <x v="306"/>
    <x v="0"/>
    <n v="379"/>
    <n v="1099"/>
    <x v="46"/>
    <x v="4"/>
    <x v="230"/>
    <x v="0"/>
    <x v="0"/>
    <x v="282"/>
    <n v="1155571"/>
    <x v="0"/>
    <n v="13110.699999999999"/>
  </r>
  <r>
    <x v="309"/>
    <x v="307"/>
    <x v="3"/>
    <n v="16999"/>
    <n v="25999"/>
    <x v="31"/>
    <x v="0"/>
    <x v="14"/>
    <x v="1"/>
    <x v="3"/>
    <x v="283"/>
    <n v="558247160"/>
    <x v="2"/>
    <n v="137928"/>
  </r>
  <r>
    <x v="310"/>
    <x v="308"/>
    <x v="2"/>
    <n v="699"/>
    <n v="1899"/>
    <x v="11"/>
    <x v="5"/>
    <x v="231"/>
    <x v="1"/>
    <x v="2"/>
    <x v="284"/>
    <n v="272610"/>
    <x v="2"/>
    <n v="1716.0000000000002"/>
  </r>
  <r>
    <x v="311"/>
    <x v="309"/>
    <x v="18"/>
    <n v="2699"/>
    <n v="3500"/>
    <x v="7"/>
    <x v="12"/>
    <x v="232"/>
    <x v="1"/>
    <x v="18"/>
    <x v="285"/>
    <n v="1676079"/>
    <x v="2"/>
    <n v="2173.5"/>
  </r>
  <r>
    <x v="312"/>
    <x v="310"/>
    <x v="0"/>
    <n v="129"/>
    <n v="599"/>
    <x v="38"/>
    <x v="3"/>
    <x v="233"/>
    <x v="0"/>
    <x v="0"/>
    <x v="286"/>
    <n v="34185"/>
    <x v="1"/>
    <n v="1086.5"/>
  </r>
  <r>
    <x v="313"/>
    <x v="311"/>
    <x v="0"/>
    <n v="389"/>
    <n v="999"/>
    <x v="4"/>
    <x v="4"/>
    <x v="234"/>
    <x v="0"/>
    <x v="0"/>
    <x v="287"/>
    <n v="325982"/>
    <x v="0"/>
    <n v="3603.3999999999996"/>
  </r>
  <r>
    <x v="314"/>
    <x v="312"/>
    <x v="4"/>
    <n v="246"/>
    <n v="600"/>
    <x v="53"/>
    <x v="0"/>
    <x v="235"/>
    <x v="1"/>
    <x v="4"/>
    <x v="288"/>
    <n v="35178"/>
    <x v="0"/>
    <n v="600.6"/>
  </r>
  <r>
    <x v="315"/>
    <x v="313"/>
    <x v="0"/>
    <n v="299"/>
    <n v="799"/>
    <x v="11"/>
    <x v="1"/>
    <x v="236"/>
    <x v="0"/>
    <x v="0"/>
    <x v="289"/>
    <n v="45149"/>
    <x v="0"/>
    <n v="604"/>
  </r>
  <r>
    <x v="316"/>
    <x v="314"/>
    <x v="4"/>
    <n v="247"/>
    <n v="399"/>
    <x v="16"/>
    <x v="2"/>
    <x v="237"/>
    <x v="1"/>
    <x v="4"/>
    <x v="290"/>
    <n v="49400"/>
    <x v="0"/>
    <n v="780"/>
  </r>
  <r>
    <x v="317"/>
    <x v="315"/>
    <x v="4"/>
    <n v="1369"/>
    <n v="2999"/>
    <x v="34"/>
    <x v="8"/>
    <x v="238"/>
    <x v="1"/>
    <x v="4"/>
    <x v="291"/>
    <n v="310763"/>
    <x v="2"/>
    <n v="749.09999999999991"/>
  </r>
  <r>
    <x v="318"/>
    <x v="316"/>
    <x v="4"/>
    <n v="199"/>
    <n v="499"/>
    <x v="13"/>
    <x v="11"/>
    <x v="239"/>
    <x v="1"/>
    <x v="4"/>
    <x v="292"/>
    <n v="107062"/>
    <x v="1"/>
    <n v="2044.3999999999999"/>
  </r>
  <r>
    <x v="319"/>
    <x v="317"/>
    <x v="2"/>
    <n v="299"/>
    <n v="599"/>
    <x v="8"/>
    <x v="1"/>
    <x v="240"/>
    <x v="1"/>
    <x v="2"/>
    <x v="293"/>
    <n v="51129"/>
    <x v="0"/>
    <n v="684"/>
  </r>
  <r>
    <x v="320"/>
    <x v="318"/>
    <x v="3"/>
    <n v="14999"/>
    <n v="14999"/>
    <x v="26"/>
    <x v="4"/>
    <x v="241"/>
    <x v="1"/>
    <x v="3"/>
    <x v="294"/>
    <n v="412592492"/>
    <x v="2"/>
    <n v="118284.4"/>
  </r>
  <r>
    <x v="321"/>
    <x v="319"/>
    <x v="0"/>
    <n v="299"/>
    <n v="699"/>
    <x v="48"/>
    <x v="2"/>
    <x v="242"/>
    <x v="0"/>
    <x v="0"/>
    <x v="295"/>
    <n v="434746"/>
    <x v="0"/>
    <n v="5670.5999999999995"/>
  </r>
  <r>
    <x v="322"/>
    <x v="320"/>
    <x v="3"/>
    <n v="24990"/>
    <n v="51990"/>
    <x v="50"/>
    <x v="0"/>
    <x v="243"/>
    <x v="1"/>
    <x v="3"/>
    <x v="296"/>
    <n v="73745490"/>
    <x v="2"/>
    <n v="12394.2"/>
  </r>
  <r>
    <x v="323"/>
    <x v="321"/>
    <x v="3"/>
    <n v="61999"/>
    <n v="69999"/>
    <x v="68"/>
    <x v="3"/>
    <x v="163"/>
    <x v="1"/>
    <x v="3"/>
    <x v="297"/>
    <n v="418679247"/>
    <x v="2"/>
    <n v="27687.3"/>
  </r>
  <r>
    <x v="324"/>
    <x v="322"/>
    <x v="3"/>
    <n v="24499"/>
    <n v="50000"/>
    <x v="24"/>
    <x v="2"/>
    <x v="244"/>
    <x v="1"/>
    <x v="3"/>
    <x v="298"/>
    <n v="86187482"/>
    <x v="2"/>
    <n v="13720.199999999999"/>
  </r>
  <r>
    <x v="325"/>
    <x v="323"/>
    <x v="3"/>
    <n v="10499"/>
    <n v="19499"/>
    <x v="18"/>
    <x v="0"/>
    <x v="227"/>
    <x v="1"/>
    <x v="3"/>
    <x v="299"/>
    <n v="15853490"/>
    <x v="2"/>
    <n v="6342"/>
  </r>
  <r>
    <x v="326"/>
    <x v="324"/>
    <x v="0"/>
    <n v="349"/>
    <n v="999"/>
    <x v="6"/>
    <x v="4"/>
    <x v="234"/>
    <x v="0"/>
    <x v="0"/>
    <x v="287"/>
    <n v="292462"/>
    <x v="0"/>
    <n v="3603.3999999999996"/>
  </r>
  <r>
    <x v="327"/>
    <x v="325"/>
    <x v="4"/>
    <n v="197"/>
    <n v="499"/>
    <x v="4"/>
    <x v="11"/>
    <x v="245"/>
    <x v="1"/>
    <x v="4"/>
    <x v="300"/>
    <n v="26792"/>
    <x v="1"/>
    <n v="516.79999999999995"/>
  </r>
  <r>
    <x v="328"/>
    <x v="326"/>
    <x v="12"/>
    <n v="1299"/>
    <n v="2499"/>
    <x v="61"/>
    <x v="4"/>
    <x v="246"/>
    <x v="1"/>
    <x v="12"/>
    <x v="301"/>
    <n v="390999"/>
    <x v="2"/>
    <n v="1294.3"/>
  </r>
  <r>
    <x v="329"/>
    <x v="327"/>
    <x v="0"/>
    <n v="1519"/>
    <n v="1899"/>
    <x v="52"/>
    <x v="5"/>
    <x v="247"/>
    <x v="0"/>
    <x v="0"/>
    <x v="302"/>
    <n v="30019997"/>
    <x v="2"/>
    <n v="86957.200000000012"/>
  </r>
  <r>
    <x v="330"/>
    <x v="328"/>
    <x v="3"/>
    <n v="46999"/>
    <n v="69999"/>
    <x v="9"/>
    <x v="4"/>
    <x v="176"/>
    <x v="1"/>
    <x v="3"/>
    <x v="303"/>
    <n v="998822748"/>
    <x v="2"/>
    <n v="91383.599999999991"/>
  </r>
  <r>
    <x v="331"/>
    <x v="329"/>
    <x v="0"/>
    <n v="299"/>
    <n v="799"/>
    <x v="11"/>
    <x v="4"/>
    <x v="248"/>
    <x v="0"/>
    <x v="0"/>
    <x v="304"/>
    <n v="568698"/>
    <x v="0"/>
    <n v="8178.5999999999995"/>
  </r>
  <r>
    <x v="332"/>
    <x v="330"/>
    <x v="19"/>
    <n v="1799"/>
    <n v="19999"/>
    <x v="69"/>
    <x v="0"/>
    <x v="249"/>
    <x v="1"/>
    <x v="19"/>
    <x v="305"/>
    <n v="25072663"/>
    <x v="2"/>
    <n v="58535.4"/>
  </r>
  <r>
    <x v="333"/>
    <x v="331"/>
    <x v="19"/>
    <n v="1998"/>
    <n v="9999"/>
    <x v="27"/>
    <x v="4"/>
    <x v="250"/>
    <x v="1"/>
    <x v="19"/>
    <x v="306"/>
    <n v="55336608"/>
    <x v="2"/>
    <n v="119092.79999999999"/>
  </r>
  <r>
    <x v="334"/>
    <x v="332"/>
    <x v="19"/>
    <n v="1999"/>
    <n v="7990"/>
    <x v="43"/>
    <x v="11"/>
    <x v="251"/>
    <x v="1"/>
    <x v="19"/>
    <x v="307"/>
    <n v="35644169"/>
    <x v="2"/>
    <n v="67757.8"/>
  </r>
  <r>
    <x v="335"/>
    <x v="333"/>
    <x v="20"/>
    <n v="2049"/>
    <n v="2199"/>
    <x v="70"/>
    <x v="4"/>
    <x v="252"/>
    <x v="1"/>
    <x v="20"/>
    <x v="308"/>
    <n v="366590688"/>
    <x v="2"/>
    <n v="769321.6"/>
  </r>
  <r>
    <x v="336"/>
    <x v="334"/>
    <x v="21"/>
    <n v="6499"/>
    <n v="8999"/>
    <x v="28"/>
    <x v="1"/>
    <x v="253"/>
    <x v="1"/>
    <x v="21"/>
    <x v="309"/>
    <n v="50737693"/>
    <x v="2"/>
    <n v="31228"/>
  </r>
  <r>
    <x v="337"/>
    <x v="335"/>
    <x v="21"/>
    <n v="28999"/>
    <n v="28999"/>
    <x v="26"/>
    <x v="4"/>
    <x v="254"/>
    <x v="1"/>
    <x v="21"/>
    <x v="310"/>
    <n v="505017585"/>
    <x v="2"/>
    <n v="74884.5"/>
  </r>
  <r>
    <x v="338"/>
    <x v="336"/>
    <x v="21"/>
    <n v="28999"/>
    <n v="28999"/>
    <x v="26"/>
    <x v="4"/>
    <x v="254"/>
    <x v="1"/>
    <x v="21"/>
    <x v="310"/>
    <n v="505017585"/>
    <x v="2"/>
    <n v="74884.5"/>
  </r>
  <r>
    <x v="339"/>
    <x v="337"/>
    <x v="21"/>
    <n v="6499"/>
    <n v="8999"/>
    <x v="28"/>
    <x v="1"/>
    <x v="253"/>
    <x v="1"/>
    <x v="21"/>
    <x v="309"/>
    <n v="50737693"/>
    <x v="2"/>
    <n v="31228"/>
  </r>
  <r>
    <x v="340"/>
    <x v="338"/>
    <x v="21"/>
    <n v="6499"/>
    <n v="8999"/>
    <x v="28"/>
    <x v="1"/>
    <x v="253"/>
    <x v="1"/>
    <x v="21"/>
    <x v="309"/>
    <n v="50737693"/>
    <x v="2"/>
    <n v="31228"/>
  </r>
  <r>
    <x v="341"/>
    <x v="339"/>
    <x v="22"/>
    <n v="569"/>
    <n v="1000"/>
    <x v="1"/>
    <x v="5"/>
    <x v="255"/>
    <x v="1"/>
    <x v="22"/>
    <x v="311"/>
    <n v="38270371"/>
    <x v="2"/>
    <n v="295939.60000000003"/>
  </r>
  <r>
    <x v="342"/>
    <x v="340"/>
    <x v="19"/>
    <n v="1898"/>
    <n v="4999"/>
    <x v="33"/>
    <x v="3"/>
    <x v="256"/>
    <x v="1"/>
    <x v="19"/>
    <x v="312"/>
    <n v="20287722"/>
    <x v="2"/>
    <n v="43824.899999999994"/>
  </r>
  <r>
    <x v="343"/>
    <x v="341"/>
    <x v="23"/>
    <n v="1299"/>
    <n v="1599"/>
    <x v="71"/>
    <x v="1"/>
    <x v="257"/>
    <x v="1"/>
    <x v="23"/>
    <x v="313"/>
    <n v="166675989"/>
    <x v="2"/>
    <n v="513244"/>
  </r>
  <r>
    <x v="344"/>
    <x v="342"/>
    <x v="19"/>
    <n v="1499"/>
    <n v="6990"/>
    <x v="72"/>
    <x v="2"/>
    <x v="258"/>
    <x v="1"/>
    <x v="19"/>
    <x v="314"/>
    <n v="32672204"/>
    <x v="2"/>
    <n v="85004.4"/>
  </r>
  <r>
    <x v="345"/>
    <x v="343"/>
    <x v="24"/>
    <n v="599"/>
    <n v="999"/>
    <x v="54"/>
    <x v="3"/>
    <x v="259"/>
    <x v="1"/>
    <x v="24"/>
    <x v="315"/>
    <n v="115361410"/>
    <x v="2"/>
    <n v="789618.99999999988"/>
  </r>
  <r>
    <x v="346"/>
    <x v="344"/>
    <x v="21"/>
    <n v="9499"/>
    <n v="11999"/>
    <x v="73"/>
    <x v="0"/>
    <x v="101"/>
    <x v="1"/>
    <x v="21"/>
    <x v="316"/>
    <n v="2697716"/>
    <x v="2"/>
    <n v="1192.8"/>
  </r>
  <r>
    <x v="347"/>
    <x v="345"/>
    <x v="24"/>
    <n v="599"/>
    <n v="2499"/>
    <x v="60"/>
    <x v="2"/>
    <x v="260"/>
    <x v="1"/>
    <x v="24"/>
    <x v="317"/>
    <n v="34839038"/>
    <x v="2"/>
    <n v="226831.8"/>
  </r>
  <r>
    <x v="348"/>
    <x v="346"/>
    <x v="21"/>
    <n v="8999"/>
    <n v="11999"/>
    <x v="23"/>
    <x v="1"/>
    <x v="261"/>
    <x v="1"/>
    <x v="21"/>
    <x v="318"/>
    <n v="115151204"/>
    <x v="2"/>
    <n v="51184"/>
  </r>
  <r>
    <x v="349"/>
    <x v="347"/>
    <x v="25"/>
    <n v="349"/>
    <n v="1299"/>
    <x v="25"/>
    <x v="1"/>
    <x v="262"/>
    <x v="1"/>
    <x v="25"/>
    <x v="319"/>
    <n v="4984418"/>
    <x v="0"/>
    <n v="57128"/>
  </r>
  <r>
    <x v="350"/>
    <x v="348"/>
    <x v="24"/>
    <n v="349"/>
    <n v="999"/>
    <x v="6"/>
    <x v="3"/>
    <x v="263"/>
    <x v="1"/>
    <x v="24"/>
    <x v="320"/>
    <n v="126935837"/>
    <x v="0"/>
    <n v="1491223.2999999998"/>
  </r>
  <r>
    <x v="351"/>
    <x v="349"/>
    <x v="22"/>
    <n v="959"/>
    <n v="1800"/>
    <x v="41"/>
    <x v="5"/>
    <x v="255"/>
    <x v="1"/>
    <x v="22"/>
    <x v="321"/>
    <n v="64501381"/>
    <x v="2"/>
    <n v="295939.60000000003"/>
  </r>
  <r>
    <x v="352"/>
    <x v="350"/>
    <x v="21"/>
    <n v="9499"/>
    <n v="11999"/>
    <x v="73"/>
    <x v="0"/>
    <x v="101"/>
    <x v="1"/>
    <x v="21"/>
    <x v="316"/>
    <n v="2697716"/>
    <x v="2"/>
    <n v="1192.8"/>
  </r>
  <r>
    <x v="353"/>
    <x v="351"/>
    <x v="20"/>
    <n v="1499"/>
    <n v="2499"/>
    <x v="54"/>
    <x v="4"/>
    <x v="264"/>
    <x v="1"/>
    <x v="20"/>
    <x v="322"/>
    <n v="23939030"/>
    <x v="2"/>
    <n v="68671"/>
  </r>
  <r>
    <x v="354"/>
    <x v="352"/>
    <x v="20"/>
    <n v="1149"/>
    <n v="2199"/>
    <x v="61"/>
    <x v="4"/>
    <x v="252"/>
    <x v="1"/>
    <x v="20"/>
    <x v="308"/>
    <n v="205569888"/>
    <x v="2"/>
    <n v="769321.6"/>
  </r>
  <r>
    <x v="355"/>
    <x v="353"/>
    <x v="26"/>
    <n v="349"/>
    <n v="999"/>
    <x v="6"/>
    <x v="2"/>
    <x v="265"/>
    <x v="1"/>
    <x v="26"/>
    <x v="323"/>
    <n v="16193251"/>
    <x v="0"/>
    <n v="180956.1"/>
  </r>
  <r>
    <x v="356"/>
    <x v="354"/>
    <x v="27"/>
    <n v="1219"/>
    <n v="1699"/>
    <x v="28"/>
    <x v="5"/>
    <x v="266"/>
    <x v="1"/>
    <x v="27"/>
    <x v="324"/>
    <n v="10838129"/>
    <x v="2"/>
    <n v="39120.400000000001"/>
  </r>
  <r>
    <x v="357"/>
    <x v="355"/>
    <x v="19"/>
    <n v="1599"/>
    <n v="3999"/>
    <x v="13"/>
    <x v="1"/>
    <x v="267"/>
    <x v="1"/>
    <x v="19"/>
    <x v="325"/>
    <n v="48376146"/>
    <x v="2"/>
    <n v="121016"/>
  </r>
  <r>
    <x v="358"/>
    <x v="356"/>
    <x v="19"/>
    <n v="1499"/>
    <n v="7999"/>
    <x v="74"/>
    <x v="0"/>
    <x v="268"/>
    <x v="1"/>
    <x v="19"/>
    <x v="326"/>
    <n v="33931364"/>
    <x v="2"/>
    <n v="95071.2"/>
  </r>
  <r>
    <x v="359"/>
    <x v="357"/>
    <x v="21"/>
    <n v="18499"/>
    <n v="25999"/>
    <x v="56"/>
    <x v="3"/>
    <x v="269"/>
    <x v="1"/>
    <x v="21"/>
    <x v="327"/>
    <n v="412860682"/>
    <x v="2"/>
    <n v="91503.799999999988"/>
  </r>
  <r>
    <x v="360"/>
    <x v="358"/>
    <x v="22"/>
    <n v="369"/>
    <n v="700"/>
    <x v="41"/>
    <x v="5"/>
    <x v="255"/>
    <x v="1"/>
    <x v="22"/>
    <x v="328"/>
    <n v="24818571"/>
    <x v="0"/>
    <n v="295939.60000000003"/>
  </r>
  <r>
    <x v="361"/>
    <x v="359"/>
    <x v="21"/>
    <n v="12999"/>
    <n v="17999"/>
    <x v="28"/>
    <x v="3"/>
    <x v="270"/>
    <x v="1"/>
    <x v="21"/>
    <x v="329"/>
    <n v="246955002"/>
    <x v="2"/>
    <n v="77891.799999999988"/>
  </r>
  <r>
    <x v="362"/>
    <x v="330"/>
    <x v="19"/>
    <n v="1799"/>
    <n v="19999"/>
    <x v="69"/>
    <x v="0"/>
    <x v="249"/>
    <x v="1"/>
    <x v="19"/>
    <x v="305"/>
    <n v="25072663"/>
    <x v="2"/>
    <n v="58535.4"/>
  </r>
  <r>
    <x v="363"/>
    <x v="360"/>
    <x v="19"/>
    <n v="2199"/>
    <n v="9999"/>
    <x v="38"/>
    <x v="0"/>
    <x v="271"/>
    <x v="1"/>
    <x v="19"/>
    <x v="330"/>
    <n v="64806729"/>
    <x v="2"/>
    <n v="123778.20000000001"/>
  </r>
  <r>
    <x v="364"/>
    <x v="361"/>
    <x v="21"/>
    <n v="16999"/>
    <n v="24999"/>
    <x v="44"/>
    <x v="3"/>
    <x v="269"/>
    <x v="1"/>
    <x v="21"/>
    <x v="331"/>
    <n v="379383682"/>
    <x v="2"/>
    <n v="91503.799999999988"/>
  </r>
  <r>
    <x v="365"/>
    <x v="362"/>
    <x v="21"/>
    <n v="16499"/>
    <n v="20999"/>
    <x v="73"/>
    <x v="1"/>
    <x v="272"/>
    <x v="1"/>
    <x v="21"/>
    <x v="332"/>
    <n v="352253650"/>
    <x v="2"/>
    <n v="85400"/>
  </r>
  <r>
    <x v="366"/>
    <x v="330"/>
    <x v="19"/>
    <n v="1799"/>
    <n v="19999"/>
    <x v="69"/>
    <x v="0"/>
    <x v="249"/>
    <x v="1"/>
    <x v="19"/>
    <x v="305"/>
    <n v="25072663"/>
    <x v="2"/>
    <n v="58535.4"/>
  </r>
  <r>
    <x v="0"/>
    <x v="0"/>
    <x v="0"/>
    <n v="399"/>
    <n v="1099"/>
    <x v="0"/>
    <x v="0"/>
    <x v="273"/>
    <x v="0"/>
    <x v="0"/>
    <x v="333"/>
    <n v="9683730"/>
    <x v="0"/>
    <n v="101934"/>
  </r>
  <r>
    <x v="367"/>
    <x v="363"/>
    <x v="21"/>
    <n v="8499"/>
    <n v="10999"/>
    <x v="7"/>
    <x v="3"/>
    <x v="274"/>
    <x v="1"/>
    <x v="21"/>
    <x v="334"/>
    <n v="2667292164"/>
    <x v="2"/>
    <n v="1286727.5999999999"/>
  </r>
  <r>
    <x v="368"/>
    <x v="364"/>
    <x v="21"/>
    <n v="6499"/>
    <n v="8499"/>
    <x v="66"/>
    <x v="3"/>
    <x v="274"/>
    <x v="1"/>
    <x v="21"/>
    <x v="335"/>
    <n v="2039620164"/>
    <x v="2"/>
    <n v="1286727.5999999999"/>
  </r>
  <r>
    <x v="369"/>
    <x v="330"/>
    <x v="19"/>
    <n v="1799"/>
    <n v="19999"/>
    <x v="69"/>
    <x v="0"/>
    <x v="249"/>
    <x v="1"/>
    <x v="19"/>
    <x v="305"/>
    <n v="25072663"/>
    <x v="2"/>
    <n v="58535.4"/>
  </r>
  <r>
    <x v="370"/>
    <x v="365"/>
    <x v="21"/>
    <n v="8999"/>
    <n v="11999"/>
    <x v="23"/>
    <x v="1"/>
    <x v="261"/>
    <x v="1"/>
    <x v="21"/>
    <x v="318"/>
    <n v="115151204"/>
    <x v="2"/>
    <n v="51184"/>
  </r>
  <r>
    <x v="371"/>
    <x v="366"/>
    <x v="28"/>
    <n v="139"/>
    <n v="495"/>
    <x v="22"/>
    <x v="4"/>
    <x v="275"/>
    <x v="1"/>
    <x v="28"/>
    <x v="336"/>
    <n v="1971715"/>
    <x v="1"/>
    <n v="60995.5"/>
  </r>
  <r>
    <x v="372"/>
    <x v="367"/>
    <x v="19"/>
    <n v="3999"/>
    <n v="16999"/>
    <x v="60"/>
    <x v="4"/>
    <x v="276"/>
    <x v="1"/>
    <x v="19"/>
    <x v="337"/>
    <n v="68618841"/>
    <x v="2"/>
    <n v="73783.7"/>
  </r>
  <r>
    <x v="373"/>
    <x v="368"/>
    <x v="19"/>
    <n v="2998"/>
    <n v="5999"/>
    <x v="8"/>
    <x v="3"/>
    <x v="277"/>
    <x v="1"/>
    <x v="19"/>
    <x v="338"/>
    <n v="15526642"/>
    <x v="2"/>
    <n v="21233.899999999998"/>
  </r>
  <r>
    <x v="1"/>
    <x v="1"/>
    <x v="0"/>
    <n v="199"/>
    <n v="349"/>
    <x v="1"/>
    <x v="1"/>
    <x v="278"/>
    <x v="0"/>
    <x v="0"/>
    <x v="339"/>
    <n v="8754607"/>
    <x v="1"/>
    <n v="175972"/>
  </r>
  <r>
    <x v="374"/>
    <x v="369"/>
    <x v="21"/>
    <n v="15499"/>
    <n v="18999"/>
    <x v="75"/>
    <x v="3"/>
    <x v="279"/>
    <x v="1"/>
    <x v="21"/>
    <x v="340"/>
    <n v="298386748"/>
    <x v="2"/>
    <n v="78933.2"/>
  </r>
  <r>
    <x v="2"/>
    <x v="2"/>
    <x v="0"/>
    <n v="199"/>
    <n v="999"/>
    <x v="27"/>
    <x v="2"/>
    <x v="2"/>
    <x v="0"/>
    <x v="0"/>
    <x v="341"/>
    <n v="1577672"/>
    <x v="1"/>
    <n v="30919.200000000001"/>
  </r>
  <r>
    <x v="375"/>
    <x v="330"/>
    <x v="19"/>
    <n v="1799"/>
    <n v="19999"/>
    <x v="69"/>
    <x v="0"/>
    <x v="249"/>
    <x v="1"/>
    <x v="19"/>
    <x v="305"/>
    <n v="25072663"/>
    <x v="2"/>
    <n v="58535.4"/>
  </r>
  <r>
    <x v="376"/>
    <x v="370"/>
    <x v="21"/>
    <n v="8999"/>
    <n v="11999"/>
    <x v="23"/>
    <x v="1"/>
    <x v="261"/>
    <x v="1"/>
    <x v="21"/>
    <x v="318"/>
    <n v="115151204"/>
    <x v="2"/>
    <n v="51184"/>
  </r>
  <r>
    <x v="377"/>
    <x v="371"/>
    <x v="25"/>
    <n v="873"/>
    <n v="1699"/>
    <x v="76"/>
    <x v="5"/>
    <x v="280"/>
    <x v="1"/>
    <x v="25"/>
    <x v="342"/>
    <n v="1466640"/>
    <x v="2"/>
    <n v="7392.0000000000009"/>
  </r>
  <r>
    <x v="378"/>
    <x v="372"/>
    <x v="21"/>
    <n v="12999"/>
    <n v="15999"/>
    <x v="71"/>
    <x v="0"/>
    <x v="281"/>
    <x v="1"/>
    <x v="21"/>
    <x v="343"/>
    <n v="172184754"/>
    <x v="2"/>
    <n v="55633.200000000004"/>
  </r>
  <r>
    <x v="379"/>
    <x v="373"/>
    <x v="29"/>
    <n v="539"/>
    <n v="1599"/>
    <x v="46"/>
    <x v="11"/>
    <x v="282"/>
    <x v="1"/>
    <x v="29"/>
    <x v="344"/>
    <n v="7895272"/>
    <x v="2"/>
    <n v="55662.399999999994"/>
  </r>
  <r>
    <x v="380"/>
    <x v="331"/>
    <x v="19"/>
    <n v="1999"/>
    <n v="9999"/>
    <x v="27"/>
    <x v="4"/>
    <x v="250"/>
    <x v="1"/>
    <x v="19"/>
    <x v="306"/>
    <n v="55364304"/>
    <x v="2"/>
    <n v="119092.79999999999"/>
  </r>
  <r>
    <x v="381"/>
    <x v="374"/>
    <x v="21"/>
    <n v="15490"/>
    <n v="20990"/>
    <x v="55"/>
    <x v="0"/>
    <x v="283"/>
    <x v="1"/>
    <x v="21"/>
    <x v="345"/>
    <n v="509868840"/>
    <x v="2"/>
    <n v="138247.20000000001"/>
  </r>
  <r>
    <x v="382"/>
    <x v="375"/>
    <x v="21"/>
    <n v="19999"/>
    <n v="24999"/>
    <x v="52"/>
    <x v="2"/>
    <x v="284"/>
    <x v="1"/>
    <x v="21"/>
    <x v="346"/>
    <n v="516454176"/>
    <x v="2"/>
    <n v="100713.59999999999"/>
  </r>
  <r>
    <x v="383"/>
    <x v="376"/>
    <x v="27"/>
    <n v="1075"/>
    <n v="1699"/>
    <x v="42"/>
    <x v="5"/>
    <x v="285"/>
    <x v="1"/>
    <x v="27"/>
    <x v="347"/>
    <n v="8021650"/>
    <x v="2"/>
    <n v="32832.800000000003"/>
  </r>
  <r>
    <x v="384"/>
    <x v="377"/>
    <x v="24"/>
    <n v="399"/>
    <n v="699"/>
    <x v="1"/>
    <x v="1"/>
    <x v="286"/>
    <x v="1"/>
    <x v="24"/>
    <x v="348"/>
    <n v="15088983"/>
    <x v="0"/>
    <n v="151268"/>
  </r>
  <r>
    <x v="385"/>
    <x v="378"/>
    <x v="19"/>
    <n v="1999"/>
    <n v="3990"/>
    <x v="8"/>
    <x v="1"/>
    <x v="267"/>
    <x v="1"/>
    <x v="19"/>
    <x v="349"/>
    <n v="60477746"/>
    <x v="2"/>
    <n v="121016"/>
  </r>
  <r>
    <x v="386"/>
    <x v="379"/>
    <x v="19"/>
    <n v="1999"/>
    <n v="7990"/>
    <x v="43"/>
    <x v="11"/>
    <x v="251"/>
    <x v="1"/>
    <x v="19"/>
    <x v="307"/>
    <n v="35644169"/>
    <x v="2"/>
    <n v="67757.8"/>
  </r>
  <r>
    <x v="3"/>
    <x v="3"/>
    <x v="0"/>
    <n v="329"/>
    <n v="699"/>
    <x v="3"/>
    <x v="0"/>
    <x v="287"/>
    <x v="0"/>
    <x v="0"/>
    <x v="350"/>
    <n v="31045756"/>
    <x v="0"/>
    <n v="396328.8"/>
  </r>
  <r>
    <x v="4"/>
    <x v="4"/>
    <x v="0"/>
    <n v="154"/>
    <n v="399"/>
    <x v="4"/>
    <x v="0"/>
    <x v="4"/>
    <x v="0"/>
    <x v="0"/>
    <x v="4"/>
    <n v="2603370"/>
    <x v="1"/>
    <n v="71001"/>
  </r>
  <r>
    <x v="387"/>
    <x v="380"/>
    <x v="21"/>
    <n v="28999"/>
    <n v="34999"/>
    <x v="49"/>
    <x v="5"/>
    <x v="288"/>
    <x v="1"/>
    <x v="21"/>
    <x v="351"/>
    <n v="588998689"/>
    <x v="2"/>
    <n v="89368.400000000009"/>
  </r>
  <r>
    <x v="388"/>
    <x v="381"/>
    <x v="19"/>
    <n v="2299"/>
    <n v="7990"/>
    <x v="58"/>
    <x v="0"/>
    <x v="289"/>
    <x v="1"/>
    <x v="19"/>
    <x v="352"/>
    <n v="160060978"/>
    <x v="2"/>
    <n v="292412.40000000002"/>
  </r>
  <r>
    <x v="389"/>
    <x v="382"/>
    <x v="30"/>
    <n v="399"/>
    <n v="1999"/>
    <x v="27"/>
    <x v="1"/>
    <x v="290"/>
    <x v="1"/>
    <x v="30"/>
    <x v="353"/>
    <n v="1349418"/>
    <x v="0"/>
    <n v="13528"/>
  </r>
  <r>
    <x v="390"/>
    <x v="383"/>
    <x v="22"/>
    <n v="1149"/>
    <n v="3999"/>
    <x v="58"/>
    <x v="4"/>
    <x v="291"/>
    <x v="1"/>
    <x v="22"/>
    <x v="354"/>
    <n v="160901364"/>
    <x v="2"/>
    <n v="602154.79999999993"/>
  </r>
  <r>
    <x v="391"/>
    <x v="384"/>
    <x v="27"/>
    <n v="529"/>
    <n v="1499"/>
    <x v="6"/>
    <x v="3"/>
    <x v="292"/>
    <x v="1"/>
    <x v="27"/>
    <x v="355"/>
    <n v="4548871"/>
    <x v="2"/>
    <n v="35255.899999999994"/>
  </r>
  <r>
    <x v="392"/>
    <x v="385"/>
    <x v="21"/>
    <n v="13999"/>
    <n v="19499"/>
    <x v="28"/>
    <x v="3"/>
    <x v="270"/>
    <x v="1"/>
    <x v="21"/>
    <x v="356"/>
    <n v="265953002"/>
    <x v="2"/>
    <n v="77891.799999999988"/>
  </r>
  <r>
    <x v="393"/>
    <x v="386"/>
    <x v="24"/>
    <n v="379"/>
    <n v="999"/>
    <x v="33"/>
    <x v="3"/>
    <x v="263"/>
    <x v="1"/>
    <x v="24"/>
    <x v="320"/>
    <n v="137847227"/>
    <x v="0"/>
    <n v="1491223.2999999998"/>
  </r>
  <r>
    <x v="394"/>
    <x v="387"/>
    <x v="21"/>
    <n v="13999"/>
    <n v="19999"/>
    <x v="77"/>
    <x v="3"/>
    <x v="279"/>
    <x v="1"/>
    <x v="21"/>
    <x v="357"/>
    <n v="269508748"/>
    <x v="2"/>
    <n v="78933.2"/>
  </r>
  <r>
    <x v="395"/>
    <x v="388"/>
    <x v="19"/>
    <n v="3999"/>
    <n v="9999"/>
    <x v="13"/>
    <x v="5"/>
    <x v="214"/>
    <x v="1"/>
    <x v="19"/>
    <x v="358"/>
    <n v="291927"/>
    <x v="2"/>
    <n v="321.20000000000005"/>
  </r>
  <r>
    <x v="5"/>
    <x v="5"/>
    <x v="0"/>
    <n v="149"/>
    <n v="1000"/>
    <x v="5"/>
    <x v="2"/>
    <x v="293"/>
    <x v="0"/>
    <x v="0"/>
    <x v="359"/>
    <n v="3705630"/>
    <x v="1"/>
    <n v="96993"/>
  </r>
  <r>
    <x v="396"/>
    <x v="389"/>
    <x v="31"/>
    <n v="99"/>
    <n v="499"/>
    <x v="27"/>
    <x v="4"/>
    <x v="294"/>
    <x v="1"/>
    <x v="31"/>
    <x v="360"/>
    <n v="4221459"/>
    <x v="1"/>
    <n v="183356.3"/>
  </r>
  <r>
    <x v="397"/>
    <x v="390"/>
    <x v="24"/>
    <n v="4790"/>
    <n v="15990"/>
    <x v="20"/>
    <x v="1"/>
    <x v="295"/>
    <x v="1"/>
    <x v="24"/>
    <x v="361"/>
    <n v="21028100"/>
    <x v="2"/>
    <n v="17560"/>
  </r>
  <r>
    <x v="398"/>
    <x v="391"/>
    <x v="21"/>
    <n v="33999"/>
    <n v="33999"/>
    <x v="26"/>
    <x v="4"/>
    <x v="254"/>
    <x v="1"/>
    <x v="21"/>
    <x v="362"/>
    <n v="592092585"/>
    <x v="2"/>
    <n v="74884.5"/>
  </r>
  <r>
    <x v="399"/>
    <x v="392"/>
    <x v="32"/>
    <n v="99"/>
    <n v="999"/>
    <x v="2"/>
    <x v="1"/>
    <x v="296"/>
    <x v="0"/>
    <x v="32"/>
    <x v="363"/>
    <n v="138204"/>
    <x v="1"/>
    <n v="5584"/>
  </r>
  <r>
    <x v="400"/>
    <x v="393"/>
    <x v="24"/>
    <n v="299"/>
    <n v="1900"/>
    <x v="78"/>
    <x v="9"/>
    <x v="297"/>
    <x v="1"/>
    <x v="24"/>
    <x v="364"/>
    <n v="5442398"/>
    <x v="0"/>
    <n v="65527.200000000004"/>
  </r>
  <r>
    <x v="401"/>
    <x v="394"/>
    <x v="21"/>
    <n v="10999"/>
    <n v="14999"/>
    <x v="35"/>
    <x v="3"/>
    <x v="270"/>
    <x v="1"/>
    <x v="21"/>
    <x v="365"/>
    <n v="208959002"/>
    <x v="2"/>
    <n v="77891.799999999988"/>
  </r>
  <r>
    <x v="402"/>
    <x v="395"/>
    <x v="21"/>
    <n v="34999"/>
    <n v="38999"/>
    <x v="79"/>
    <x v="0"/>
    <x v="298"/>
    <x v="1"/>
    <x v="21"/>
    <x v="366"/>
    <n v="386003971"/>
    <x v="2"/>
    <n v="46321.8"/>
  </r>
  <r>
    <x v="403"/>
    <x v="361"/>
    <x v="21"/>
    <n v="16999"/>
    <n v="24999"/>
    <x v="44"/>
    <x v="3"/>
    <x v="269"/>
    <x v="1"/>
    <x v="21"/>
    <x v="331"/>
    <n v="379383682"/>
    <x v="2"/>
    <n v="91503.799999999988"/>
  </r>
  <r>
    <x v="404"/>
    <x v="396"/>
    <x v="31"/>
    <n v="199"/>
    <n v="499"/>
    <x v="13"/>
    <x v="3"/>
    <x v="299"/>
    <x v="1"/>
    <x v="31"/>
    <x v="367"/>
    <n v="355414"/>
    <x v="1"/>
    <n v="7322.5999999999995"/>
  </r>
  <r>
    <x v="405"/>
    <x v="397"/>
    <x v="20"/>
    <n v="999"/>
    <n v="1599"/>
    <x v="16"/>
    <x v="1"/>
    <x v="300"/>
    <x v="1"/>
    <x v="20"/>
    <x v="368"/>
    <n v="7214778"/>
    <x v="2"/>
    <n v="28888"/>
  </r>
  <r>
    <x v="406"/>
    <x v="398"/>
    <x v="23"/>
    <n v="1299"/>
    <n v="1599"/>
    <x v="71"/>
    <x v="1"/>
    <x v="257"/>
    <x v="1"/>
    <x v="23"/>
    <x v="313"/>
    <n v="166675989"/>
    <x v="2"/>
    <n v="513244"/>
  </r>
  <r>
    <x v="407"/>
    <x v="399"/>
    <x v="24"/>
    <n v="599"/>
    <n v="1800"/>
    <x v="29"/>
    <x v="12"/>
    <x v="301"/>
    <x v="1"/>
    <x v="24"/>
    <x v="369"/>
    <n v="50313604"/>
    <x v="2"/>
    <n v="293986"/>
  </r>
  <r>
    <x v="408"/>
    <x v="400"/>
    <x v="22"/>
    <n v="599"/>
    <n v="1899"/>
    <x v="45"/>
    <x v="4"/>
    <x v="291"/>
    <x v="1"/>
    <x v="22"/>
    <x v="370"/>
    <n v="83881564"/>
    <x v="2"/>
    <n v="602154.79999999993"/>
  </r>
  <r>
    <x v="409"/>
    <x v="401"/>
    <x v="20"/>
    <n v="1799"/>
    <n v="2499"/>
    <x v="28"/>
    <x v="3"/>
    <x v="302"/>
    <x v="1"/>
    <x v="20"/>
    <x v="371"/>
    <n v="33601722"/>
    <x v="2"/>
    <n v="76579.799999999988"/>
  </r>
  <r>
    <x v="6"/>
    <x v="6"/>
    <x v="0"/>
    <n v="176.63"/>
    <n v="499"/>
    <x v="6"/>
    <x v="3"/>
    <x v="303"/>
    <x v="0"/>
    <x v="0"/>
    <x v="372"/>
    <n v="2682833.0699999998"/>
    <x v="1"/>
    <n v="62274.899999999994"/>
  </r>
  <r>
    <x v="410"/>
    <x v="402"/>
    <x v="21"/>
    <n v="10999"/>
    <n v="14999"/>
    <x v="35"/>
    <x v="3"/>
    <x v="270"/>
    <x v="1"/>
    <x v="21"/>
    <x v="365"/>
    <n v="208959002"/>
    <x v="2"/>
    <n v="77891.799999999988"/>
  </r>
  <r>
    <x v="411"/>
    <x v="403"/>
    <x v="19"/>
    <n v="2999"/>
    <n v="7990"/>
    <x v="33"/>
    <x v="3"/>
    <x v="304"/>
    <x v="1"/>
    <x v="19"/>
    <x v="373"/>
    <n v="145298551"/>
    <x v="2"/>
    <n v="198640.9"/>
  </r>
  <r>
    <x v="412"/>
    <x v="404"/>
    <x v="19"/>
    <n v="1999"/>
    <n v="7990"/>
    <x v="43"/>
    <x v="11"/>
    <x v="251"/>
    <x v="1"/>
    <x v="19"/>
    <x v="307"/>
    <n v="35644169"/>
    <x v="2"/>
    <n v="67757.8"/>
  </r>
  <r>
    <x v="7"/>
    <x v="7"/>
    <x v="0"/>
    <n v="229"/>
    <n v="299"/>
    <x v="7"/>
    <x v="4"/>
    <x v="7"/>
    <x v="0"/>
    <x v="0"/>
    <x v="7"/>
    <n v="6964119"/>
    <x v="0"/>
    <n v="130767.29999999999"/>
  </r>
  <r>
    <x v="9"/>
    <x v="9"/>
    <x v="0"/>
    <n v="199"/>
    <n v="299"/>
    <x v="9"/>
    <x v="1"/>
    <x v="1"/>
    <x v="0"/>
    <x v="0"/>
    <x v="9"/>
    <n v="8754806"/>
    <x v="1"/>
    <n v="175976"/>
  </r>
  <r>
    <x v="413"/>
    <x v="405"/>
    <x v="27"/>
    <n v="649"/>
    <n v="999"/>
    <x v="31"/>
    <x v="0"/>
    <x v="305"/>
    <x v="1"/>
    <x v="27"/>
    <x v="374"/>
    <n v="853435"/>
    <x v="2"/>
    <n v="5523"/>
  </r>
  <r>
    <x v="414"/>
    <x v="385"/>
    <x v="21"/>
    <n v="13999"/>
    <n v="19499"/>
    <x v="28"/>
    <x v="3"/>
    <x v="270"/>
    <x v="1"/>
    <x v="21"/>
    <x v="356"/>
    <n v="265953002"/>
    <x v="2"/>
    <n v="77891.799999999988"/>
  </r>
  <r>
    <x v="415"/>
    <x v="406"/>
    <x v="33"/>
    <n v="119"/>
    <n v="299"/>
    <x v="13"/>
    <x v="3"/>
    <x v="306"/>
    <x v="1"/>
    <x v="33"/>
    <x v="375"/>
    <n v="713881"/>
    <x v="1"/>
    <n v="24595.899999999998"/>
  </r>
  <r>
    <x v="416"/>
    <x v="407"/>
    <x v="21"/>
    <n v="12999"/>
    <n v="17999"/>
    <x v="28"/>
    <x v="3"/>
    <x v="307"/>
    <x v="1"/>
    <x v="21"/>
    <x v="376"/>
    <n v="659985228"/>
    <x v="2"/>
    <n v="208165.19999999998"/>
  </r>
  <r>
    <x v="10"/>
    <x v="10"/>
    <x v="0"/>
    <n v="154"/>
    <n v="339"/>
    <x v="10"/>
    <x v="4"/>
    <x v="9"/>
    <x v="0"/>
    <x v="0"/>
    <x v="10"/>
    <n v="2062214"/>
    <x v="1"/>
    <n v="57581.299999999996"/>
  </r>
  <r>
    <x v="417"/>
    <x v="408"/>
    <x v="21"/>
    <n v="20999"/>
    <n v="26999"/>
    <x v="47"/>
    <x v="2"/>
    <x v="284"/>
    <x v="1"/>
    <x v="21"/>
    <x v="377"/>
    <n v="542278176"/>
    <x v="2"/>
    <n v="100713.59999999999"/>
  </r>
  <r>
    <x v="418"/>
    <x v="409"/>
    <x v="27"/>
    <n v="249"/>
    <n v="649"/>
    <x v="33"/>
    <x v="1"/>
    <x v="308"/>
    <x v="1"/>
    <x v="27"/>
    <x v="378"/>
    <n v="3586596"/>
    <x v="0"/>
    <n v="57616"/>
  </r>
  <r>
    <x v="419"/>
    <x v="410"/>
    <x v="27"/>
    <n v="99"/>
    <n v="171"/>
    <x v="21"/>
    <x v="6"/>
    <x v="309"/>
    <x v="1"/>
    <x v="27"/>
    <x v="379"/>
    <n v="1122561"/>
    <x v="1"/>
    <n v="51025.5"/>
  </r>
  <r>
    <x v="420"/>
    <x v="411"/>
    <x v="26"/>
    <n v="489"/>
    <n v="1999"/>
    <x v="60"/>
    <x v="1"/>
    <x v="310"/>
    <x v="1"/>
    <x v="26"/>
    <x v="380"/>
    <n v="1773114"/>
    <x v="0"/>
    <n v="14504"/>
  </r>
  <r>
    <x v="421"/>
    <x v="412"/>
    <x v="22"/>
    <n v="369"/>
    <n v="1600"/>
    <x v="36"/>
    <x v="1"/>
    <x v="311"/>
    <x v="1"/>
    <x v="22"/>
    <x v="381"/>
    <n v="12038625"/>
    <x v="0"/>
    <n v="130500"/>
  </r>
  <r>
    <x v="422"/>
    <x v="413"/>
    <x v="21"/>
    <n v="15499"/>
    <n v="20999"/>
    <x v="55"/>
    <x v="3"/>
    <x v="279"/>
    <x v="1"/>
    <x v="21"/>
    <x v="382"/>
    <n v="298386748"/>
    <x v="2"/>
    <n v="78933.2"/>
  </r>
  <r>
    <x v="423"/>
    <x v="414"/>
    <x v="21"/>
    <n v="15499"/>
    <n v="18999"/>
    <x v="75"/>
    <x v="3"/>
    <x v="279"/>
    <x v="1"/>
    <x v="21"/>
    <x v="340"/>
    <n v="298386748"/>
    <x v="2"/>
    <n v="78933.2"/>
  </r>
  <r>
    <x v="424"/>
    <x v="415"/>
    <x v="21"/>
    <n v="22999"/>
    <n v="28999"/>
    <x v="73"/>
    <x v="2"/>
    <x v="284"/>
    <x v="1"/>
    <x v="21"/>
    <x v="383"/>
    <n v="593926176"/>
    <x v="2"/>
    <n v="100713.59999999999"/>
  </r>
  <r>
    <x v="425"/>
    <x v="416"/>
    <x v="24"/>
    <n v="599"/>
    <n v="1490"/>
    <x v="13"/>
    <x v="3"/>
    <x v="312"/>
    <x v="1"/>
    <x v="24"/>
    <x v="384"/>
    <n v="96845721"/>
    <x v="2"/>
    <n v="662883.89999999991"/>
  </r>
  <r>
    <x v="426"/>
    <x v="417"/>
    <x v="31"/>
    <n v="134"/>
    <n v="699"/>
    <x v="74"/>
    <x v="3"/>
    <x v="313"/>
    <x v="1"/>
    <x v="31"/>
    <x v="385"/>
    <n v="2235790"/>
    <x v="1"/>
    <n v="68408.5"/>
  </r>
  <r>
    <x v="427"/>
    <x v="418"/>
    <x v="21"/>
    <n v="7499"/>
    <n v="7999"/>
    <x v="80"/>
    <x v="1"/>
    <x v="314"/>
    <x v="1"/>
    <x v="21"/>
    <x v="386"/>
    <n v="231771593"/>
    <x v="2"/>
    <n v="123628"/>
  </r>
  <r>
    <x v="428"/>
    <x v="419"/>
    <x v="20"/>
    <n v="1149"/>
    <n v="2199"/>
    <x v="61"/>
    <x v="4"/>
    <x v="252"/>
    <x v="1"/>
    <x v="20"/>
    <x v="308"/>
    <n v="205569888"/>
    <x v="2"/>
    <n v="769321.6"/>
  </r>
  <r>
    <x v="429"/>
    <x v="420"/>
    <x v="23"/>
    <n v="1324"/>
    <n v="1699"/>
    <x v="47"/>
    <x v="1"/>
    <x v="257"/>
    <x v="1"/>
    <x v="23"/>
    <x v="387"/>
    <n v="169883764"/>
    <x v="2"/>
    <n v="513244"/>
  </r>
  <r>
    <x v="430"/>
    <x v="421"/>
    <x v="21"/>
    <n v="13999"/>
    <n v="19999"/>
    <x v="77"/>
    <x v="3"/>
    <x v="279"/>
    <x v="1"/>
    <x v="21"/>
    <x v="357"/>
    <n v="269508748"/>
    <x v="2"/>
    <n v="78933.2"/>
  </r>
  <r>
    <x v="11"/>
    <x v="11"/>
    <x v="0"/>
    <n v="299"/>
    <n v="799"/>
    <x v="11"/>
    <x v="0"/>
    <x v="287"/>
    <x v="0"/>
    <x v="0"/>
    <x v="388"/>
    <n v="28214836"/>
    <x v="0"/>
    <n v="396328.8"/>
  </r>
  <r>
    <x v="431"/>
    <x v="422"/>
    <x v="20"/>
    <n v="999"/>
    <n v="1599"/>
    <x v="16"/>
    <x v="1"/>
    <x v="300"/>
    <x v="1"/>
    <x v="20"/>
    <x v="368"/>
    <n v="7214778"/>
    <x v="2"/>
    <n v="28888"/>
  </r>
  <r>
    <x v="432"/>
    <x v="423"/>
    <x v="21"/>
    <n v="12999"/>
    <n v="17999"/>
    <x v="28"/>
    <x v="3"/>
    <x v="270"/>
    <x v="1"/>
    <x v="21"/>
    <x v="329"/>
    <n v="246955002"/>
    <x v="2"/>
    <n v="77891.799999999988"/>
  </r>
  <r>
    <x v="433"/>
    <x v="424"/>
    <x v="21"/>
    <n v="15490"/>
    <n v="20990"/>
    <x v="55"/>
    <x v="0"/>
    <x v="283"/>
    <x v="1"/>
    <x v="21"/>
    <x v="345"/>
    <n v="509868840"/>
    <x v="2"/>
    <n v="138247.20000000001"/>
  </r>
  <r>
    <x v="434"/>
    <x v="425"/>
    <x v="34"/>
    <n v="999"/>
    <n v="2899"/>
    <x v="46"/>
    <x v="13"/>
    <x v="315"/>
    <x v="1"/>
    <x v="34"/>
    <x v="389"/>
    <n v="26576397"/>
    <x v="2"/>
    <n v="122373.79999999999"/>
  </r>
  <r>
    <x v="435"/>
    <x v="426"/>
    <x v="19"/>
    <n v="1599"/>
    <n v="4999"/>
    <x v="45"/>
    <x v="1"/>
    <x v="316"/>
    <x v="1"/>
    <x v="19"/>
    <x v="390"/>
    <n v="108652050"/>
    <x v="2"/>
    <n v="271800"/>
  </r>
  <r>
    <x v="436"/>
    <x v="427"/>
    <x v="23"/>
    <n v="1324"/>
    <n v="1699"/>
    <x v="47"/>
    <x v="1"/>
    <x v="257"/>
    <x v="1"/>
    <x v="23"/>
    <x v="387"/>
    <n v="169883764"/>
    <x v="2"/>
    <n v="513244"/>
  </r>
  <r>
    <x v="437"/>
    <x v="428"/>
    <x v="21"/>
    <n v="20999"/>
    <n v="29990"/>
    <x v="77"/>
    <x v="4"/>
    <x v="317"/>
    <x v="1"/>
    <x v="21"/>
    <x v="391"/>
    <n v="199469501"/>
    <x v="2"/>
    <n v="40845.699999999997"/>
  </r>
  <r>
    <x v="438"/>
    <x v="429"/>
    <x v="27"/>
    <n v="999"/>
    <n v="1999"/>
    <x v="8"/>
    <x v="4"/>
    <x v="318"/>
    <x v="1"/>
    <x v="27"/>
    <x v="392"/>
    <n v="1775223"/>
    <x v="2"/>
    <n v="7641.0999999999995"/>
  </r>
  <r>
    <x v="439"/>
    <x v="430"/>
    <x v="21"/>
    <n v="12490"/>
    <n v="15990"/>
    <x v="47"/>
    <x v="0"/>
    <x v="319"/>
    <x v="1"/>
    <x v="21"/>
    <x v="393"/>
    <n v="730739940"/>
    <x v="2"/>
    <n v="245725.2"/>
  </r>
  <r>
    <x v="440"/>
    <x v="431"/>
    <x v="21"/>
    <n v="17999"/>
    <n v="21990"/>
    <x v="75"/>
    <x v="1"/>
    <x v="272"/>
    <x v="1"/>
    <x v="21"/>
    <x v="394"/>
    <n v="384278650"/>
    <x v="2"/>
    <n v="85400"/>
  </r>
  <r>
    <x v="13"/>
    <x v="13"/>
    <x v="0"/>
    <n v="350"/>
    <n v="899"/>
    <x v="4"/>
    <x v="0"/>
    <x v="320"/>
    <x v="0"/>
    <x v="0"/>
    <x v="395"/>
    <n v="792050"/>
    <x v="0"/>
    <n v="9504.6"/>
  </r>
  <r>
    <x v="441"/>
    <x v="432"/>
    <x v="23"/>
    <n v="1399"/>
    <n v="1630"/>
    <x v="81"/>
    <x v="1"/>
    <x v="20"/>
    <x v="1"/>
    <x v="23"/>
    <x v="396"/>
    <n v="13119822"/>
    <x v="2"/>
    <n v="37512"/>
  </r>
  <r>
    <x v="14"/>
    <x v="14"/>
    <x v="0"/>
    <n v="159"/>
    <n v="399"/>
    <x v="13"/>
    <x v="3"/>
    <x v="12"/>
    <x v="0"/>
    <x v="0"/>
    <x v="14"/>
    <n v="758112"/>
    <x v="1"/>
    <n v="19548.8"/>
  </r>
  <r>
    <x v="442"/>
    <x v="433"/>
    <x v="19"/>
    <n v="1499"/>
    <n v="6990"/>
    <x v="72"/>
    <x v="2"/>
    <x v="258"/>
    <x v="1"/>
    <x v="19"/>
    <x v="314"/>
    <n v="32672204"/>
    <x v="2"/>
    <n v="85004.4"/>
  </r>
  <r>
    <x v="443"/>
    <x v="434"/>
    <x v="19"/>
    <n v="1999"/>
    <n v="7990"/>
    <x v="43"/>
    <x v="11"/>
    <x v="321"/>
    <x v="1"/>
    <x v="19"/>
    <x v="397"/>
    <n v="35648167"/>
    <x v="2"/>
    <n v="67765.399999999994"/>
  </r>
  <r>
    <x v="444"/>
    <x v="435"/>
    <x v="34"/>
    <n v="999"/>
    <n v="2899"/>
    <x v="46"/>
    <x v="16"/>
    <x v="322"/>
    <x v="1"/>
    <x v="34"/>
    <x v="398"/>
    <n v="7771221"/>
    <x v="2"/>
    <n v="36561.300000000003"/>
  </r>
  <r>
    <x v="445"/>
    <x v="436"/>
    <x v="35"/>
    <n v="2099"/>
    <n v="5999"/>
    <x v="6"/>
    <x v="4"/>
    <x v="323"/>
    <x v="1"/>
    <x v="35"/>
    <x v="399"/>
    <n v="35953771"/>
    <x v="2"/>
    <n v="73654.7"/>
  </r>
  <r>
    <x v="446"/>
    <x v="437"/>
    <x v="25"/>
    <n v="337"/>
    <n v="699"/>
    <x v="50"/>
    <x v="0"/>
    <x v="324"/>
    <x v="1"/>
    <x v="25"/>
    <x v="400"/>
    <n v="1674553"/>
    <x v="0"/>
    <n v="20869.8"/>
  </r>
  <r>
    <x v="447"/>
    <x v="438"/>
    <x v="19"/>
    <n v="2999"/>
    <n v="7990"/>
    <x v="33"/>
    <x v="3"/>
    <x v="325"/>
    <x v="1"/>
    <x v="19"/>
    <x v="401"/>
    <n v="461846"/>
    <x v="2"/>
    <n v="631.4"/>
  </r>
  <r>
    <x v="448"/>
    <x v="439"/>
    <x v="19"/>
    <n v="1299"/>
    <n v="5999"/>
    <x v="38"/>
    <x v="8"/>
    <x v="326"/>
    <x v="1"/>
    <x v="19"/>
    <x v="402"/>
    <n v="5735085"/>
    <x v="2"/>
    <n v="14569.5"/>
  </r>
  <r>
    <x v="15"/>
    <x v="15"/>
    <x v="0"/>
    <n v="349"/>
    <n v="399"/>
    <x v="14"/>
    <x v="5"/>
    <x v="13"/>
    <x v="0"/>
    <x v="0"/>
    <x v="15"/>
    <n v="6546193"/>
    <x v="0"/>
    <n v="82530.8"/>
  </r>
  <r>
    <x v="449"/>
    <x v="440"/>
    <x v="21"/>
    <n v="16499"/>
    <n v="20990"/>
    <x v="73"/>
    <x v="1"/>
    <x v="272"/>
    <x v="1"/>
    <x v="21"/>
    <x v="403"/>
    <n v="352253650"/>
    <x v="2"/>
    <n v="85400"/>
  </r>
  <r>
    <x v="450"/>
    <x v="441"/>
    <x v="24"/>
    <n v="499"/>
    <n v="499"/>
    <x v="26"/>
    <x v="0"/>
    <x v="327"/>
    <x v="1"/>
    <x v="24"/>
    <x v="404"/>
    <n v="15737961"/>
    <x v="0"/>
    <n v="132463.80000000002"/>
  </r>
  <r>
    <x v="20"/>
    <x v="20"/>
    <x v="0"/>
    <n v="970"/>
    <n v="1799"/>
    <x v="18"/>
    <x v="6"/>
    <x v="17"/>
    <x v="0"/>
    <x v="0"/>
    <x v="20"/>
    <n v="790550"/>
    <x v="2"/>
    <n v="3667.5"/>
  </r>
  <r>
    <x v="451"/>
    <x v="442"/>
    <x v="34"/>
    <n v="999"/>
    <n v="2899"/>
    <x v="46"/>
    <x v="13"/>
    <x v="328"/>
    <x v="1"/>
    <x v="34"/>
    <x v="405"/>
    <n v="6122871"/>
    <x v="2"/>
    <n v="28193.399999999998"/>
  </r>
  <r>
    <x v="452"/>
    <x v="443"/>
    <x v="21"/>
    <n v="10499"/>
    <n v="13499"/>
    <x v="47"/>
    <x v="0"/>
    <x v="101"/>
    <x v="1"/>
    <x v="21"/>
    <x v="406"/>
    <n v="2981716"/>
    <x v="2"/>
    <n v="1192.8"/>
  </r>
  <r>
    <x v="17"/>
    <x v="17"/>
    <x v="0"/>
    <n v="249"/>
    <n v="399"/>
    <x v="16"/>
    <x v="1"/>
    <x v="1"/>
    <x v="0"/>
    <x v="0"/>
    <x v="17"/>
    <n v="10954506"/>
    <x v="0"/>
    <n v="175976"/>
  </r>
  <r>
    <x v="453"/>
    <x v="444"/>
    <x v="36"/>
    <n v="251"/>
    <n v="999"/>
    <x v="43"/>
    <x v="7"/>
    <x v="329"/>
    <x v="1"/>
    <x v="36"/>
    <x v="407"/>
    <n v="811734"/>
    <x v="0"/>
    <n v="11965.800000000001"/>
  </r>
  <r>
    <x v="18"/>
    <x v="18"/>
    <x v="0"/>
    <n v="199"/>
    <n v="499"/>
    <x v="13"/>
    <x v="3"/>
    <x v="15"/>
    <x v="0"/>
    <x v="0"/>
    <x v="18"/>
    <n v="2595955"/>
    <x v="1"/>
    <n v="53484.499999999993"/>
  </r>
  <r>
    <x v="454"/>
    <x v="445"/>
    <x v="21"/>
    <n v="6499"/>
    <n v="7999"/>
    <x v="71"/>
    <x v="3"/>
    <x v="330"/>
    <x v="1"/>
    <x v="21"/>
    <x v="408"/>
    <n v="2039594168"/>
    <x v="2"/>
    <n v="1286711.2"/>
  </r>
  <r>
    <x v="455"/>
    <x v="446"/>
    <x v="19"/>
    <n v="2999"/>
    <n v="9999"/>
    <x v="20"/>
    <x v="0"/>
    <x v="331"/>
    <x v="1"/>
    <x v="19"/>
    <x v="409"/>
    <n v="62616121"/>
    <x v="2"/>
    <n v="87691.8"/>
  </r>
  <r>
    <x v="456"/>
    <x v="447"/>
    <x v="37"/>
    <n v="279"/>
    <n v="1499"/>
    <x v="74"/>
    <x v="0"/>
    <x v="332"/>
    <x v="1"/>
    <x v="37"/>
    <x v="410"/>
    <n v="738234"/>
    <x v="0"/>
    <n v="11113.2"/>
  </r>
  <r>
    <x v="457"/>
    <x v="448"/>
    <x v="31"/>
    <n v="269"/>
    <n v="1499"/>
    <x v="62"/>
    <x v="6"/>
    <x v="333"/>
    <x v="1"/>
    <x v="31"/>
    <x v="411"/>
    <n v="7795082"/>
    <x v="0"/>
    <n v="130401"/>
  </r>
  <r>
    <x v="458"/>
    <x v="449"/>
    <x v="21"/>
    <n v="8999"/>
    <n v="13499"/>
    <x v="9"/>
    <x v="11"/>
    <x v="334"/>
    <x v="1"/>
    <x v="21"/>
    <x v="412"/>
    <n v="28301855"/>
    <x v="2"/>
    <n v="11951"/>
  </r>
  <r>
    <x v="23"/>
    <x v="23"/>
    <x v="0"/>
    <n v="59"/>
    <n v="199"/>
    <x v="20"/>
    <x v="1"/>
    <x v="335"/>
    <x v="0"/>
    <x v="0"/>
    <x v="413"/>
    <n v="553243"/>
    <x v="1"/>
    <n v="37508"/>
  </r>
  <r>
    <x v="459"/>
    <x v="450"/>
    <x v="24"/>
    <n v="599"/>
    <n v="1299"/>
    <x v="34"/>
    <x v="3"/>
    <x v="336"/>
    <x v="1"/>
    <x v="24"/>
    <x v="414"/>
    <n v="115360811"/>
    <x v="2"/>
    <n v="789614.89999999991"/>
  </r>
  <r>
    <x v="460"/>
    <x v="451"/>
    <x v="35"/>
    <n v="349"/>
    <n v="999"/>
    <x v="6"/>
    <x v="11"/>
    <x v="337"/>
    <x v="1"/>
    <x v="35"/>
    <x v="415"/>
    <n v="5778393"/>
    <x v="0"/>
    <n v="62916.6"/>
  </r>
  <r>
    <x v="461"/>
    <x v="385"/>
    <x v="21"/>
    <n v="13999"/>
    <n v="19499"/>
    <x v="28"/>
    <x v="3"/>
    <x v="270"/>
    <x v="1"/>
    <x v="21"/>
    <x v="356"/>
    <n v="265953002"/>
    <x v="2"/>
    <n v="77891.799999999988"/>
  </r>
  <r>
    <x v="462"/>
    <x v="452"/>
    <x v="35"/>
    <n v="349"/>
    <n v="999"/>
    <x v="6"/>
    <x v="11"/>
    <x v="337"/>
    <x v="1"/>
    <x v="35"/>
    <x v="415"/>
    <n v="5778393"/>
    <x v="0"/>
    <n v="62916.6"/>
  </r>
  <r>
    <x v="463"/>
    <x v="453"/>
    <x v="27"/>
    <n v="499"/>
    <n v="599"/>
    <x v="49"/>
    <x v="0"/>
    <x v="338"/>
    <x v="1"/>
    <x v="27"/>
    <x v="416"/>
    <n v="10936084"/>
    <x v="0"/>
    <n v="92047.2"/>
  </r>
  <r>
    <x v="464"/>
    <x v="360"/>
    <x v="19"/>
    <n v="2199"/>
    <n v="9999"/>
    <x v="38"/>
    <x v="0"/>
    <x v="339"/>
    <x v="1"/>
    <x v="19"/>
    <x v="417"/>
    <n v="64808928"/>
    <x v="2"/>
    <n v="123782.40000000001"/>
  </r>
  <r>
    <x v="465"/>
    <x v="454"/>
    <x v="33"/>
    <n v="95"/>
    <n v="499"/>
    <x v="74"/>
    <x v="0"/>
    <x v="340"/>
    <x v="1"/>
    <x v="33"/>
    <x v="418"/>
    <n v="185155"/>
    <x v="1"/>
    <n v="8185.8"/>
  </r>
  <r>
    <x v="466"/>
    <x v="455"/>
    <x v="0"/>
    <n v="139"/>
    <n v="249"/>
    <x v="15"/>
    <x v="1"/>
    <x v="335"/>
    <x v="0"/>
    <x v="0"/>
    <x v="419"/>
    <n v="1303403"/>
    <x v="1"/>
    <n v="37508"/>
  </r>
  <r>
    <x v="467"/>
    <x v="456"/>
    <x v="19"/>
    <n v="4499"/>
    <n v="7999"/>
    <x v="15"/>
    <x v="12"/>
    <x v="95"/>
    <x v="1"/>
    <x v="19"/>
    <x v="420"/>
    <n v="166463"/>
    <x v="2"/>
    <n v="129.5"/>
  </r>
  <r>
    <x v="468"/>
    <x v="457"/>
    <x v="31"/>
    <n v="89"/>
    <n v="599"/>
    <x v="5"/>
    <x v="4"/>
    <x v="341"/>
    <x v="1"/>
    <x v="31"/>
    <x v="421"/>
    <n v="209239"/>
    <x v="1"/>
    <n v="10109.299999999999"/>
  </r>
  <r>
    <x v="469"/>
    <x v="458"/>
    <x v="21"/>
    <n v="15499"/>
    <n v="20999"/>
    <x v="55"/>
    <x v="3"/>
    <x v="342"/>
    <x v="1"/>
    <x v="21"/>
    <x v="422"/>
    <n v="298402247"/>
    <x v="2"/>
    <n v="78937.299999999988"/>
  </r>
  <r>
    <x v="470"/>
    <x v="459"/>
    <x v="21"/>
    <n v="13999"/>
    <n v="15999"/>
    <x v="14"/>
    <x v="2"/>
    <x v="343"/>
    <x v="1"/>
    <x v="21"/>
    <x v="423"/>
    <n v="30517820"/>
    <x v="2"/>
    <n v="8502"/>
  </r>
  <r>
    <x v="471"/>
    <x v="460"/>
    <x v="19"/>
    <n v="1999"/>
    <n v="4999"/>
    <x v="13"/>
    <x v="2"/>
    <x v="344"/>
    <x v="1"/>
    <x v="19"/>
    <x v="424"/>
    <n v="15134429"/>
    <x v="2"/>
    <n v="29526.899999999998"/>
  </r>
  <r>
    <x v="472"/>
    <x v="461"/>
    <x v="19"/>
    <n v="1399"/>
    <n v="5999"/>
    <x v="36"/>
    <x v="8"/>
    <x v="326"/>
    <x v="1"/>
    <x v="19"/>
    <x v="402"/>
    <n v="6176585"/>
    <x v="2"/>
    <n v="14569.5"/>
  </r>
  <r>
    <x v="473"/>
    <x v="462"/>
    <x v="26"/>
    <n v="599"/>
    <n v="999"/>
    <x v="54"/>
    <x v="1"/>
    <x v="345"/>
    <x v="1"/>
    <x v="26"/>
    <x v="425"/>
    <n v="11173746"/>
    <x v="2"/>
    <n v="74616"/>
  </r>
  <r>
    <x v="474"/>
    <x v="463"/>
    <x v="27"/>
    <n v="199"/>
    <n v="1099"/>
    <x v="62"/>
    <x v="1"/>
    <x v="346"/>
    <x v="1"/>
    <x v="27"/>
    <x v="426"/>
    <n v="636203"/>
    <x v="1"/>
    <n v="12788"/>
  </r>
  <r>
    <x v="475"/>
    <x v="464"/>
    <x v="19"/>
    <n v="1799"/>
    <n v="6990"/>
    <x v="82"/>
    <x v="1"/>
    <x v="347"/>
    <x v="1"/>
    <x v="19"/>
    <x v="427"/>
    <n v="48357120"/>
    <x v="2"/>
    <n v="107520"/>
  </r>
  <r>
    <x v="476"/>
    <x v="465"/>
    <x v="19"/>
    <n v="1499"/>
    <n v="6990"/>
    <x v="72"/>
    <x v="2"/>
    <x v="258"/>
    <x v="1"/>
    <x v="19"/>
    <x v="314"/>
    <n v="32672204"/>
    <x v="2"/>
    <n v="85004.4"/>
  </r>
  <r>
    <x v="477"/>
    <x v="466"/>
    <x v="21"/>
    <n v="20999"/>
    <n v="29990"/>
    <x v="77"/>
    <x v="4"/>
    <x v="317"/>
    <x v="1"/>
    <x v="21"/>
    <x v="391"/>
    <n v="199469501"/>
    <x v="2"/>
    <n v="40845.699999999997"/>
  </r>
  <r>
    <x v="478"/>
    <x v="467"/>
    <x v="21"/>
    <n v="12999"/>
    <n v="13499"/>
    <x v="83"/>
    <x v="3"/>
    <x v="348"/>
    <x v="1"/>
    <x v="21"/>
    <x v="428"/>
    <n v="729217902"/>
    <x v="2"/>
    <n v="230001.8"/>
  </r>
  <r>
    <x v="479"/>
    <x v="468"/>
    <x v="21"/>
    <n v="16999"/>
    <n v="20999"/>
    <x v="71"/>
    <x v="3"/>
    <x v="349"/>
    <x v="1"/>
    <x v="21"/>
    <x v="429"/>
    <n v="540942178"/>
    <x v="2"/>
    <n v="130470.19999999998"/>
  </r>
  <r>
    <x v="480"/>
    <x v="469"/>
    <x v="21"/>
    <n v="19999"/>
    <n v="27990"/>
    <x v="56"/>
    <x v="4"/>
    <x v="317"/>
    <x v="1"/>
    <x v="21"/>
    <x v="430"/>
    <n v="189970501"/>
    <x v="2"/>
    <n v="40845.699999999997"/>
  </r>
  <r>
    <x v="481"/>
    <x v="470"/>
    <x v="21"/>
    <n v="12999"/>
    <n v="18999"/>
    <x v="44"/>
    <x v="3"/>
    <x v="307"/>
    <x v="1"/>
    <x v="21"/>
    <x v="431"/>
    <n v="659985228"/>
    <x v="2"/>
    <n v="208165.19999999998"/>
  </r>
  <r>
    <x v="482"/>
    <x v="471"/>
    <x v="19"/>
    <n v="2999"/>
    <n v="5999"/>
    <x v="8"/>
    <x v="3"/>
    <x v="350"/>
    <x v="1"/>
    <x v="19"/>
    <x v="432"/>
    <n v="21436852"/>
    <x v="2"/>
    <n v="29306.799999999999"/>
  </r>
  <r>
    <x v="29"/>
    <x v="29"/>
    <x v="0"/>
    <n v="299"/>
    <n v="999"/>
    <x v="20"/>
    <x v="4"/>
    <x v="26"/>
    <x v="0"/>
    <x v="0"/>
    <x v="29"/>
    <n v="6234150"/>
    <x v="0"/>
    <n v="89655"/>
  </r>
  <r>
    <x v="28"/>
    <x v="28"/>
    <x v="0"/>
    <n v="970"/>
    <n v="1999"/>
    <x v="24"/>
    <x v="5"/>
    <x v="25"/>
    <x v="0"/>
    <x v="0"/>
    <x v="28"/>
    <n v="178480"/>
    <x v="2"/>
    <n v="809.6"/>
  </r>
  <r>
    <x v="483"/>
    <x v="472"/>
    <x v="27"/>
    <n v="329"/>
    <n v="999"/>
    <x v="29"/>
    <x v="0"/>
    <x v="351"/>
    <x v="1"/>
    <x v="27"/>
    <x v="433"/>
    <n v="1148868"/>
    <x v="0"/>
    <n v="14666.400000000001"/>
  </r>
  <r>
    <x v="484"/>
    <x v="473"/>
    <x v="19"/>
    <n v="1299"/>
    <n v="5999"/>
    <x v="38"/>
    <x v="8"/>
    <x v="326"/>
    <x v="1"/>
    <x v="19"/>
    <x v="402"/>
    <n v="5735085"/>
    <x v="2"/>
    <n v="14569.5"/>
  </r>
  <r>
    <x v="485"/>
    <x v="474"/>
    <x v="22"/>
    <n v="1989"/>
    <n v="3500"/>
    <x v="1"/>
    <x v="5"/>
    <x v="352"/>
    <x v="1"/>
    <x v="22"/>
    <x v="434"/>
    <n v="133780140"/>
    <x v="2"/>
    <n v="295944"/>
  </r>
  <r>
    <x v="486"/>
    <x v="331"/>
    <x v="19"/>
    <n v="1999"/>
    <n v="9999"/>
    <x v="27"/>
    <x v="4"/>
    <x v="353"/>
    <x v="1"/>
    <x v="19"/>
    <x v="435"/>
    <n v="55380296"/>
    <x v="2"/>
    <n v="119127.2"/>
  </r>
  <r>
    <x v="487"/>
    <x v="475"/>
    <x v="21"/>
    <n v="12999"/>
    <n v="18999"/>
    <x v="44"/>
    <x v="3"/>
    <x v="307"/>
    <x v="1"/>
    <x v="21"/>
    <x v="431"/>
    <n v="659985228"/>
    <x v="2"/>
    <n v="208165.19999999998"/>
  </r>
  <r>
    <x v="488"/>
    <x v="476"/>
    <x v="19"/>
    <n v="1499"/>
    <n v="4999"/>
    <x v="20"/>
    <x v="1"/>
    <x v="354"/>
    <x v="1"/>
    <x v="19"/>
    <x v="436"/>
    <n v="138789412"/>
    <x v="2"/>
    <n v="370352"/>
  </r>
  <r>
    <x v="489"/>
    <x v="477"/>
    <x v="21"/>
    <n v="16999"/>
    <n v="20999"/>
    <x v="71"/>
    <x v="3"/>
    <x v="349"/>
    <x v="1"/>
    <x v="21"/>
    <x v="429"/>
    <n v="540942178"/>
    <x v="2"/>
    <n v="130470.19999999998"/>
  </r>
  <r>
    <x v="490"/>
    <x v="478"/>
    <x v="19"/>
    <n v="1999"/>
    <n v="8499"/>
    <x v="60"/>
    <x v="4"/>
    <x v="355"/>
    <x v="1"/>
    <x v="19"/>
    <x v="437"/>
    <n v="479760"/>
    <x v="2"/>
    <n v="1032"/>
  </r>
  <r>
    <x v="491"/>
    <x v="479"/>
    <x v="19"/>
    <n v="4999"/>
    <n v="6999"/>
    <x v="56"/>
    <x v="11"/>
    <x v="356"/>
    <x v="1"/>
    <x v="19"/>
    <x v="438"/>
    <n v="3789242"/>
    <x v="2"/>
    <n v="2880.4"/>
  </r>
  <r>
    <x v="35"/>
    <x v="35"/>
    <x v="0"/>
    <n v="99"/>
    <n v="666.66"/>
    <x v="5"/>
    <x v="2"/>
    <x v="293"/>
    <x v="0"/>
    <x v="0"/>
    <x v="439"/>
    <n v="2462130"/>
    <x v="1"/>
    <n v="96993"/>
  </r>
  <r>
    <x v="492"/>
    <x v="480"/>
    <x v="19"/>
    <n v="2499"/>
    <n v="5999"/>
    <x v="30"/>
    <x v="7"/>
    <x v="357"/>
    <x v="1"/>
    <x v="19"/>
    <x v="440"/>
    <n v="2069172"/>
    <x v="2"/>
    <n v="3063.6000000000004"/>
  </r>
  <r>
    <x v="493"/>
    <x v="481"/>
    <x v="23"/>
    <n v="1399"/>
    <n v="1630"/>
    <x v="81"/>
    <x v="1"/>
    <x v="20"/>
    <x v="1"/>
    <x v="23"/>
    <x v="396"/>
    <n v="13119822"/>
    <x v="2"/>
    <n v="37512"/>
  </r>
  <r>
    <x v="494"/>
    <x v="482"/>
    <x v="19"/>
    <n v="1499"/>
    <n v="9999"/>
    <x v="5"/>
    <x v="0"/>
    <x v="358"/>
    <x v="1"/>
    <x v="19"/>
    <x v="441"/>
    <n v="33934362"/>
    <x v="2"/>
    <n v="95079.6"/>
  </r>
  <r>
    <x v="36"/>
    <x v="36"/>
    <x v="0"/>
    <n v="899"/>
    <n v="1900"/>
    <x v="3"/>
    <x v="5"/>
    <x v="32"/>
    <x v="0"/>
    <x v="0"/>
    <x v="36"/>
    <n v="12183248"/>
    <x v="2"/>
    <n v="59628.800000000003"/>
  </r>
  <r>
    <x v="495"/>
    <x v="483"/>
    <x v="27"/>
    <n v="249"/>
    <n v="599"/>
    <x v="30"/>
    <x v="2"/>
    <x v="359"/>
    <x v="1"/>
    <x v="27"/>
    <x v="442"/>
    <n v="534603"/>
    <x v="0"/>
    <n v="8373.2999999999993"/>
  </r>
  <r>
    <x v="496"/>
    <x v="484"/>
    <x v="34"/>
    <n v="299"/>
    <n v="1199"/>
    <x v="43"/>
    <x v="6"/>
    <x v="360"/>
    <x v="1"/>
    <x v="34"/>
    <x v="443"/>
    <n v="178204"/>
    <x v="0"/>
    <n v="2682"/>
  </r>
  <r>
    <x v="497"/>
    <x v="485"/>
    <x v="33"/>
    <n v="79"/>
    <n v="499"/>
    <x v="78"/>
    <x v="0"/>
    <x v="340"/>
    <x v="1"/>
    <x v="33"/>
    <x v="418"/>
    <n v="153971"/>
    <x v="1"/>
    <n v="8185.8"/>
  </r>
  <r>
    <x v="498"/>
    <x v="486"/>
    <x v="21"/>
    <n v="13999"/>
    <n v="15999"/>
    <x v="14"/>
    <x v="2"/>
    <x v="343"/>
    <x v="1"/>
    <x v="21"/>
    <x v="423"/>
    <n v="30517820"/>
    <x v="2"/>
    <n v="8502"/>
  </r>
  <r>
    <x v="499"/>
    <x v="487"/>
    <x v="24"/>
    <n v="949"/>
    <n v="999"/>
    <x v="84"/>
    <x v="0"/>
    <x v="327"/>
    <x v="1"/>
    <x v="24"/>
    <x v="444"/>
    <n v="29930511"/>
    <x v="2"/>
    <n v="132463.80000000002"/>
  </r>
  <r>
    <x v="500"/>
    <x v="488"/>
    <x v="31"/>
    <n v="99"/>
    <n v="499"/>
    <x v="27"/>
    <x v="3"/>
    <x v="361"/>
    <x v="1"/>
    <x v="31"/>
    <x v="445"/>
    <n v="242649"/>
    <x v="1"/>
    <n v="10049.099999999999"/>
  </r>
  <r>
    <x v="501"/>
    <x v="489"/>
    <x v="19"/>
    <n v="2499"/>
    <n v="7990"/>
    <x v="12"/>
    <x v="3"/>
    <x v="325"/>
    <x v="1"/>
    <x v="19"/>
    <x v="401"/>
    <n v="384846"/>
    <x v="2"/>
    <n v="631.4"/>
  </r>
  <r>
    <x v="502"/>
    <x v="490"/>
    <x v="38"/>
    <n v="689"/>
    <n v="1999"/>
    <x v="46"/>
    <x v="4"/>
    <x v="127"/>
    <x v="1"/>
    <x v="38"/>
    <x v="446"/>
    <n v="821977"/>
    <x v="2"/>
    <n v="5129.8999999999996"/>
  </r>
  <r>
    <x v="503"/>
    <x v="491"/>
    <x v="36"/>
    <n v="499"/>
    <n v="1899"/>
    <x v="82"/>
    <x v="3"/>
    <x v="362"/>
    <x v="1"/>
    <x v="36"/>
    <x v="447"/>
    <n v="736025"/>
    <x v="0"/>
    <n v="6047.4999999999991"/>
  </r>
  <r>
    <x v="504"/>
    <x v="492"/>
    <x v="34"/>
    <n v="299"/>
    <n v="999"/>
    <x v="20"/>
    <x v="4"/>
    <x v="266"/>
    <x v="1"/>
    <x v="34"/>
    <x v="448"/>
    <n v="2658409"/>
    <x v="0"/>
    <n v="38231.299999999996"/>
  </r>
  <r>
    <x v="505"/>
    <x v="493"/>
    <x v="31"/>
    <n v="209"/>
    <n v="499"/>
    <x v="30"/>
    <x v="9"/>
    <x v="363"/>
    <x v="1"/>
    <x v="31"/>
    <x v="449"/>
    <n v="21736"/>
    <x v="0"/>
    <n v="374.40000000000003"/>
  </r>
  <r>
    <x v="506"/>
    <x v="494"/>
    <x v="21"/>
    <n v="8499"/>
    <n v="12999"/>
    <x v="31"/>
    <x v="3"/>
    <x v="364"/>
    <x v="1"/>
    <x v="21"/>
    <x v="450"/>
    <n v="56620338"/>
    <x v="2"/>
    <n v="27314.199999999997"/>
  </r>
  <r>
    <x v="507"/>
    <x v="495"/>
    <x v="20"/>
    <n v="2179"/>
    <n v="3999"/>
    <x v="18"/>
    <x v="1"/>
    <x v="365"/>
    <x v="1"/>
    <x v="20"/>
    <x v="451"/>
    <n v="18260020"/>
    <x v="2"/>
    <n v="33520"/>
  </r>
  <r>
    <x v="508"/>
    <x v="496"/>
    <x v="21"/>
    <n v="16999"/>
    <n v="20999"/>
    <x v="71"/>
    <x v="3"/>
    <x v="349"/>
    <x v="1"/>
    <x v="21"/>
    <x v="429"/>
    <n v="540942178"/>
    <x v="2"/>
    <n v="130470.19999999998"/>
  </r>
  <r>
    <x v="509"/>
    <x v="497"/>
    <x v="21"/>
    <n v="44999"/>
    <n v="49999"/>
    <x v="79"/>
    <x v="4"/>
    <x v="366"/>
    <x v="1"/>
    <x v="21"/>
    <x v="452"/>
    <n v="138371925"/>
    <x v="2"/>
    <n v="13222.5"/>
  </r>
  <r>
    <x v="510"/>
    <x v="498"/>
    <x v="23"/>
    <n v="2599"/>
    <n v="2999"/>
    <x v="14"/>
    <x v="2"/>
    <x v="367"/>
    <x v="1"/>
    <x v="23"/>
    <x v="453"/>
    <n v="37077334"/>
    <x v="2"/>
    <n v="55637.4"/>
  </r>
  <r>
    <x v="511"/>
    <x v="499"/>
    <x v="19"/>
    <n v="2799"/>
    <n v="6499"/>
    <x v="48"/>
    <x v="3"/>
    <x v="368"/>
    <x v="1"/>
    <x v="19"/>
    <x v="454"/>
    <n v="108822321"/>
    <x v="2"/>
    <n v="159403.9"/>
  </r>
  <r>
    <x v="512"/>
    <x v="500"/>
    <x v="39"/>
    <n v="1399"/>
    <n v="2990"/>
    <x v="3"/>
    <x v="3"/>
    <x v="369"/>
    <x v="1"/>
    <x v="39"/>
    <x v="455"/>
    <n v="135947825"/>
    <x v="2"/>
    <n v="398417.49999999994"/>
  </r>
  <r>
    <x v="513"/>
    <x v="501"/>
    <x v="22"/>
    <n v="649"/>
    <n v="2400"/>
    <x v="25"/>
    <x v="5"/>
    <x v="352"/>
    <x v="1"/>
    <x v="22"/>
    <x v="456"/>
    <n v="43651740"/>
    <x v="2"/>
    <n v="295944"/>
  </r>
  <r>
    <x v="514"/>
    <x v="502"/>
    <x v="27"/>
    <n v="799"/>
    <n v="3990"/>
    <x v="27"/>
    <x v="11"/>
    <x v="370"/>
    <x v="1"/>
    <x v="27"/>
    <x v="457"/>
    <n v="95081"/>
    <x v="2"/>
    <n v="452.2"/>
  </r>
  <r>
    <x v="515"/>
    <x v="503"/>
    <x v="40"/>
    <n v="149"/>
    <n v="149"/>
    <x v="26"/>
    <x v="4"/>
    <x v="371"/>
    <x v="0"/>
    <x v="40"/>
    <x v="458"/>
    <n v="1614117"/>
    <x v="1"/>
    <n v="46581.9"/>
  </r>
  <r>
    <x v="52"/>
    <x v="52"/>
    <x v="0"/>
    <n v="799"/>
    <n v="2100"/>
    <x v="33"/>
    <x v="4"/>
    <x v="44"/>
    <x v="0"/>
    <x v="0"/>
    <x v="50"/>
    <n v="6542212"/>
    <x v="2"/>
    <n v="35208.400000000001"/>
  </r>
  <r>
    <x v="516"/>
    <x v="504"/>
    <x v="23"/>
    <n v="3799"/>
    <n v="5299"/>
    <x v="28"/>
    <x v="12"/>
    <x v="372"/>
    <x v="1"/>
    <x v="23"/>
    <x v="459"/>
    <n v="6234159"/>
    <x v="2"/>
    <n v="5743.5"/>
  </r>
  <r>
    <x v="517"/>
    <x v="505"/>
    <x v="37"/>
    <n v="199"/>
    <n v="1899"/>
    <x v="2"/>
    <x v="1"/>
    <x v="373"/>
    <x v="1"/>
    <x v="37"/>
    <x v="460"/>
    <n v="943260"/>
    <x v="1"/>
    <n v="18960"/>
  </r>
  <r>
    <x v="518"/>
    <x v="506"/>
    <x v="21"/>
    <n v="23999"/>
    <n v="32999"/>
    <x v="35"/>
    <x v="2"/>
    <x v="374"/>
    <x v="1"/>
    <x v="21"/>
    <x v="461"/>
    <n v="212775134"/>
    <x v="2"/>
    <n v="34577.4"/>
  </r>
  <r>
    <x v="519"/>
    <x v="507"/>
    <x v="21"/>
    <n v="29990"/>
    <n v="39990"/>
    <x v="23"/>
    <x v="4"/>
    <x v="375"/>
    <x v="1"/>
    <x v="21"/>
    <x v="462"/>
    <n v="251886010"/>
    <x v="2"/>
    <n v="36115.699999999997"/>
  </r>
  <r>
    <x v="520"/>
    <x v="508"/>
    <x v="19"/>
    <n v="281"/>
    <n v="1999"/>
    <x v="40"/>
    <x v="18"/>
    <x v="225"/>
    <x v="1"/>
    <x v="19"/>
    <x v="463"/>
    <n v="24447"/>
    <x v="0"/>
    <n v="243.6"/>
  </r>
  <r>
    <x v="521"/>
    <x v="509"/>
    <x v="21"/>
    <n v="7998"/>
    <n v="11999"/>
    <x v="9"/>
    <x v="11"/>
    <x v="376"/>
    <x v="1"/>
    <x v="21"/>
    <x v="464"/>
    <n v="999750"/>
    <x v="2"/>
    <n v="475"/>
  </r>
  <r>
    <x v="522"/>
    <x v="510"/>
    <x v="19"/>
    <n v="249"/>
    <n v="999"/>
    <x v="43"/>
    <x v="6"/>
    <x v="377"/>
    <x v="1"/>
    <x v="19"/>
    <x v="465"/>
    <n v="9462"/>
    <x v="0"/>
    <n v="171"/>
  </r>
  <r>
    <x v="523"/>
    <x v="511"/>
    <x v="34"/>
    <n v="299"/>
    <n v="599"/>
    <x v="8"/>
    <x v="4"/>
    <x v="378"/>
    <x v="1"/>
    <x v="34"/>
    <x v="466"/>
    <n v="1397526"/>
    <x v="0"/>
    <n v="20098.2"/>
  </r>
  <r>
    <x v="524"/>
    <x v="512"/>
    <x v="19"/>
    <n v="499"/>
    <n v="1899"/>
    <x v="82"/>
    <x v="3"/>
    <x v="379"/>
    <x v="1"/>
    <x v="19"/>
    <x v="467"/>
    <n v="205588"/>
    <x v="0"/>
    <n v="1689.1999999999998"/>
  </r>
  <r>
    <x v="525"/>
    <x v="513"/>
    <x v="19"/>
    <n v="899"/>
    <n v="3499"/>
    <x v="82"/>
    <x v="17"/>
    <x v="380"/>
    <x v="1"/>
    <x v="19"/>
    <x v="468"/>
    <n v="612219"/>
    <x v="2"/>
    <n v="2043"/>
  </r>
  <r>
    <x v="526"/>
    <x v="514"/>
    <x v="20"/>
    <n v="1599"/>
    <n v="3499"/>
    <x v="34"/>
    <x v="1"/>
    <x v="381"/>
    <x v="1"/>
    <x v="20"/>
    <x v="469"/>
    <n v="58178016"/>
    <x v="2"/>
    <n v="145536"/>
  </r>
  <r>
    <x v="527"/>
    <x v="515"/>
    <x v="41"/>
    <n v="120"/>
    <n v="999"/>
    <x v="51"/>
    <x v="2"/>
    <x v="382"/>
    <x v="1"/>
    <x v="11"/>
    <x v="470"/>
    <n v="778920"/>
    <x v="1"/>
    <n v="25314.899999999998"/>
  </r>
  <r>
    <x v="528"/>
    <x v="516"/>
    <x v="19"/>
    <n v="3999"/>
    <n v="6999"/>
    <x v="1"/>
    <x v="3"/>
    <x v="383"/>
    <x v="1"/>
    <x v="19"/>
    <x v="471"/>
    <n v="40905771"/>
    <x v="2"/>
    <n v="41938.899999999994"/>
  </r>
  <r>
    <x v="529"/>
    <x v="470"/>
    <x v="21"/>
    <n v="12999"/>
    <n v="18999"/>
    <x v="44"/>
    <x v="3"/>
    <x v="307"/>
    <x v="1"/>
    <x v="21"/>
    <x v="431"/>
    <n v="659985228"/>
    <x v="2"/>
    <n v="208165.19999999998"/>
  </r>
  <r>
    <x v="530"/>
    <x v="517"/>
    <x v="37"/>
    <n v="1599"/>
    <n v="2599"/>
    <x v="16"/>
    <x v="4"/>
    <x v="384"/>
    <x v="1"/>
    <x v="37"/>
    <x v="472"/>
    <n v="2879799"/>
    <x v="2"/>
    <n v="7744.2999999999993"/>
  </r>
  <r>
    <x v="531"/>
    <x v="518"/>
    <x v="27"/>
    <n v="699"/>
    <n v="1199"/>
    <x v="21"/>
    <x v="1"/>
    <x v="308"/>
    <x v="1"/>
    <x v="27"/>
    <x v="473"/>
    <n v="10068396"/>
    <x v="2"/>
    <n v="57616"/>
  </r>
  <r>
    <x v="532"/>
    <x v="519"/>
    <x v="42"/>
    <n v="99"/>
    <n v="999"/>
    <x v="2"/>
    <x v="5"/>
    <x v="385"/>
    <x v="1"/>
    <x v="41"/>
    <x v="474"/>
    <n v="30195"/>
    <x v="1"/>
    <n v="1342"/>
  </r>
  <r>
    <x v="533"/>
    <x v="520"/>
    <x v="21"/>
    <n v="7915"/>
    <n v="9999"/>
    <x v="73"/>
    <x v="4"/>
    <x v="106"/>
    <x v="1"/>
    <x v="21"/>
    <x v="475"/>
    <n v="10891040"/>
    <x v="2"/>
    <n v="5916.8"/>
  </r>
  <r>
    <x v="534"/>
    <x v="521"/>
    <x v="19"/>
    <n v="1499"/>
    <n v="7999"/>
    <x v="74"/>
    <x v="0"/>
    <x v="358"/>
    <x v="1"/>
    <x v="19"/>
    <x v="476"/>
    <n v="33934362"/>
    <x v="2"/>
    <n v="95079.6"/>
  </r>
  <r>
    <x v="535"/>
    <x v="522"/>
    <x v="23"/>
    <n v="1055"/>
    <n v="1249"/>
    <x v="85"/>
    <x v="11"/>
    <x v="386"/>
    <x v="1"/>
    <x v="23"/>
    <x v="477"/>
    <n v="2481360"/>
    <x v="2"/>
    <n v="8937.6"/>
  </r>
  <r>
    <x v="536"/>
    <x v="523"/>
    <x v="34"/>
    <n v="150"/>
    <n v="599"/>
    <x v="43"/>
    <x v="4"/>
    <x v="387"/>
    <x v="1"/>
    <x v="34"/>
    <x v="478"/>
    <n v="107100"/>
    <x v="1"/>
    <n v="3070.2"/>
  </r>
  <r>
    <x v="69"/>
    <x v="69"/>
    <x v="0"/>
    <n v="219"/>
    <n v="700"/>
    <x v="12"/>
    <x v="4"/>
    <x v="388"/>
    <x v="0"/>
    <x v="0"/>
    <x v="479"/>
    <n v="4391388"/>
    <x v="0"/>
    <n v="86223.599999999991"/>
  </r>
  <r>
    <x v="537"/>
    <x v="524"/>
    <x v="37"/>
    <n v="474"/>
    <n v="1799"/>
    <x v="82"/>
    <x v="4"/>
    <x v="242"/>
    <x v="1"/>
    <x v="37"/>
    <x v="480"/>
    <n v="689196"/>
    <x v="0"/>
    <n v="6252.2"/>
  </r>
  <r>
    <x v="73"/>
    <x v="73"/>
    <x v="0"/>
    <n v="115"/>
    <n v="499"/>
    <x v="36"/>
    <x v="1"/>
    <x v="61"/>
    <x v="0"/>
    <x v="0"/>
    <x v="71"/>
    <n v="889180"/>
    <x v="1"/>
    <n v="30928"/>
  </r>
  <r>
    <x v="538"/>
    <x v="525"/>
    <x v="27"/>
    <n v="239"/>
    <n v="599"/>
    <x v="13"/>
    <x v="2"/>
    <x v="359"/>
    <x v="1"/>
    <x v="27"/>
    <x v="442"/>
    <n v="513133"/>
    <x v="0"/>
    <n v="8373.2999999999993"/>
  </r>
  <r>
    <x v="539"/>
    <x v="526"/>
    <x v="21"/>
    <n v="7499"/>
    <n v="9499"/>
    <x v="73"/>
    <x v="3"/>
    <x v="330"/>
    <x v="1"/>
    <x v="21"/>
    <x v="481"/>
    <n v="2353426168"/>
    <x v="2"/>
    <n v="1286711.2"/>
  </r>
  <r>
    <x v="540"/>
    <x v="527"/>
    <x v="19"/>
    <n v="265"/>
    <n v="999"/>
    <x v="25"/>
    <x v="7"/>
    <x v="389"/>
    <x v="1"/>
    <x v="19"/>
    <x v="482"/>
    <n v="123225"/>
    <x v="0"/>
    <n v="1720.5"/>
  </r>
  <r>
    <x v="541"/>
    <x v="528"/>
    <x v="21"/>
    <n v="37990"/>
    <n v="74999"/>
    <x v="76"/>
    <x v="0"/>
    <x v="390"/>
    <x v="1"/>
    <x v="21"/>
    <x v="483"/>
    <n v="1055742100"/>
    <x v="2"/>
    <n v="116718"/>
  </r>
  <r>
    <x v="75"/>
    <x v="75"/>
    <x v="0"/>
    <n v="199"/>
    <n v="499"/>
    <x v="13"/>
    <x v="3"/>
    <x v="63"/>
    <x v="0"/>
    <x v="0"/>
    <x v="73"/>
    <n v="119798"/>
    <x v="1"/>
    <n v="2468.1999999999998"/>
  </r>
  <r>
    <x v="76"/>
    <x v="76"/>
    <x v="0"/>
    <n v="179"/>
    <n v="399"/>
    <x v="10"/>
    <x v="1"/>
    <x v="64"/>
    <x v="0"/>
    <x v="0"/>
    <x v="74"/>
    <n v="254717"/>
    <x v="1"/>
    <n v="5692"/>
  </r>
  <r>
    <x v="542"/>
    <x v="529"/>
    <x v="30"/>
    <n v="1799"/>
    <n v="3999"/>
    <x v="10"/>
    <x v="13"/>
    <x v="391"/>
    <x v="1"/>
    <x v="30"/>
    <x v="484"/>
    <n v="440755"/>
    <x v="2"/>
    <n v="1127"/>
  </r>
  <r>
    <x v="543"/>
    <x v="530"/>
    <x v="21"/>
    <n v="8499"/>
    <n v="11999"/>
    <x v="56"/>
    <x v="2"/>
    <x v="392"/>
    <x v="1"/>
    <x v="21"/>
    <x v="485"/>
    <n v="2345724"/>
    <x v="2"/>
    <n v="1076.3999999999999"/>
  </r>
  <r>
    <x v="544"/>
    <x v="531"/>
    <x v="19"/>
    <n v="1999"/>
    <n v="3999"/>
    <x v="8"/>
    <x v="1"/>
    <x v="267"/>
    <x v="1"/>
    <x v="19"/>
    <x v="325"/>
    <n v="60477746"/>
    <x v="2"/>
    <n v="121016"/>
  </r>
  <r>
    <x v="545"/>
    <x v="367"/>
    <x v="19"/>
    <n v="3999"/>
    <n v="17999"/>
    <x v="38"/>
    <x v="4"/>
    <x v="393"/>
    <x v="1"/>
    <x v="19"/>
    <x v="486"/>
    <n v="68626839"/>
    <x v="2"/>
    <n v="73792.3"/>
  </r>
  <r>
    <x v="546"/>
    <x v="532"/>
    <x v="27"/>
    <n v="219"/>
    <n v="499"/>
    <x v="37"/>
    <x v="5"/>
    <x v="394"/>
    <x v="1"/>
    <x v="27"/>
    <x v="487"/>
    <n v="3066"/>
    <x v="0"/>
    <n v="61.600000000000009"/>
  </r>
  <r>
    <x v="547"/>
    <x v="533"/>
    <x v="30"/>
    <n v="599"/>
    <n v="1399"/>
    <x v="48"/>
    <x v="3"/>
    <x v="395"/>
    <x v="1"/>
    <x v="30"/>
    <x v="488"/>
    <n v="8721440"/>
    <x v="2"/>
    <n v="59695.999999999993"/>
  </r>
  <r>
    <x v="548"/>
    <x v="534"/>
    <x v="20"/>
    <n v="2499"/>
    <n v="2999"/>
    <x v="49"/>
    <x v="3"/>
    <x v="396"/>
    <x v="1"/>
    <x v="20"/>
    <x v="489"/>
    <n v="7886844"/>
    <x v="2"/>
    <n v="12939.599999999999"/>
  </r>
  <r>
    <x v="549"/>
    <x v="535"/>
    <x v="43"/>
    <n v="89"/>
    <n v="499"/>
    <x v="62"/>
    <x v="3"/>
    <x v="397"/>
    <x v="1"/>
    <x v="42"/>
    <x v="490"/>
    <n v="831260"/>
    <x v="1"/>
    <n v="38294"/>
  </r>
  <r>
    <x v="550"/>
    <x v="536"/>
    <x v="19"/>
    <n v="2999"/>
    <n v="11999"/>
    <x v="43"/>
    <x v="5"/>
    <x v="398"/>
    <x v="1"/>
    <x v="19"/>
    <x v="491"/>
    <n v="2303232"/>
    <x v="2"/>
    <n v="3379.2000000000003"/>
  </r>
  <r>
    <x v="551"/>
    <x v="537"/>
    <x v="31"/>
    <n v="314"/>
    <n v="1499"/>
    <x v="72"/>
    <x v="6"/>
    <x v="333"/>
    <x v="1"/>
    <x v="31"/>
    <x v="411"/>
    <n v="9099092"/>
    <x v="0"/>
    <n v="130401"/>
  </r>
  <r>
    <x v="552"/>
    <x v="538"/>
    <x v="21"/>
    <n v="13999"/>
    <n v="19499"/>
    <x v="28"/>
    <x v="3"/>
    <x v="270"/>
    <x v="1"/>
    <x v="21"/>
    <x v="356"/>
    <n v="265953002"/>
    <x v="2"/>
    <n v="77891.799999999988"/>
  </r>
  <r>
    <x v="553"/>
    <x v="539"/>
    <x v="28"/>
    <n v="139"/>
    <n v="499"/>
    <x v="22"/>
    <x v="0"/>
    <x v="399"/>
    <x v="1"/>
    <x v="28"/>
    <x v="492"/>
    <n v="690969"/>
    <x v="1"/>
    <n v="20878.2"/>
  </r>
  <r>
    <x v="554"/>
    <x v="540"/>
    <x v="35"/>
    <n v="2599"/>
    <n v="6999"/>
    <x v="11"/>
    <x v="6"/>
    <x v="400"/>
    <x v="1"/>
    <x v="35"/>
    <x v="493"/>
    <n v="3966074"/>
    <x v="2"/>
    <n v="6867"/>
  </r>
  <r>
    <x v="555"/>
    <x v="541"/>
    <x v="24"/>
    <n v="365"/>
    <n v="999"/>
    <x v="11"/>
    <x v="3"/>
    <x v="401"/>
    <x v="1"/>
    <x v="24"/>
    <x v="494"/>
    <n v="132754515"/>
    <x v="0"/>
    <n v="1491215.0999999999"/>
  </r>
  <r>
    <x v="556"/>
    <x v="542"/>
    <x v="24"/>
    <n v="1499"/>
    <n v="4490"/>
    <x v="29"/>
    <x v="2"/>
    <x v="402"/>
    <x v="1"/>
    <x v="24"/>
    <x v="495"/>
    <n v="205294046"/>
    <x v="2"/>
    <n v="534120.6"/>
  </r>
  <r>
    <x v="333"/>
    <x v="331"/>
    <x v="19"/>
    <n v="1998"/>
    <n v="9999"/>
    <x v="27"/>
    <x v="4"/>
    <x v="403"/>
    <x v="1"/>
    <x v="19"/>
    <x v="496"/>
    <n v="55362582"/>
    <x v="2"/>
    <n v="119148.7"/>
  </r>
  <r>
    <x v="334"/>
    <x v="332"/>
    <x v="19"/>
    <n v="1799"/>
    <n v="7990"/>
    <x v="36"/>
    <x v="11"/>
    <x v="321"/>
    <x v="1"/>
    <x v="19"/>
    <x v="397"/>
    <n v="32081567"/>
    <x v="2"/>
    <n v="67765.399999999994"/>
  </r>
  <r>
    <x v="557"/>
    <x v="543"/>
    <x v="44"/>
    <n v="289"/>
    <n v="650"/>
    <x v="37"/>
    <x v="4"/>
    <x v="404"/>
    <x v="0"/>
    <x v="43"/>
    <x v="497"/>
    <n v="73147345"/>
    <x v="0"/>
    <n v="1088351.5"/>
  </r>
  <r>
    <x v="558"/>
    <x v="544"/>
    <x v="45"/>
    <n v="599"/>
    <n v="895"/>
    <x v="9"/>
    <x v="5"/>
    <x v="405"/>
    <x v="0"/>
    <x v="44"/>
    <x v="498"/>
    <n v="36727086"/>
    <x v="2"/>
    <n v="269781.60000000003"/>
  </r>
  <r>
    <x v="559"/>
    <x v="545"/>
    <x v="46"/>
    <n v="217"/>
    <n v="237"/>
    <x v="86"/>
    <x v="11"/>
    <x v="406"/>
    <x v="0"/>
    <x v="45"/>
    <x v="499"/>
    <n v="1595818"/>
    <x v="0"/>
    <n v="27945.199999999997"/>
  </r>
  <r>
    <x v="560"/>
    <x v="546"/>
    <x v="24"/>
    <n v="1299"/>
    <n v="2990"/>
    <x v="48"/>
    <x v="11"/>
    <x v="407"/>
    <x v="1"/>
    <x v="24"/>
    <x v="500"/>
    <n v="235116402"/>
    <x v="2"/>
    <n v="687792.4"/>
  </r>
  <r>
    <x v="561"/>
    <x v="547"/>
    <x v="47"/>
    <n v="263"/>
    <n v="699"/>
    <x v="33"/>
    <x v="12"/>
    <x v="408"/>
    <x v="0"/>
    <x v="46"/>
    <x v="501"/>
    <n v="181470"/>
    <x v="0"/>
    <n v="2415"/>
  </r>
  <r>
    <x v="341"/>
    <x v="339"/>
    <x v="22"/>
    <n v="569"/>
    <n v="1000"/>
    <x v="1"/>
    <x v="5"/>
    <x v="409"/>
    <x v="1"/>
    <x v="22"/>
    <x v="502"/>
    <n v="38272078"/>
    <x v="2"/>
    <n v="295952.80000000005"/>
  </r>
  <r>
    <x v="342"/>
    <x v="340"/>
    <x v="19"/>
    <n v="1999"/>
    <n v="4999"/>
    <x v="13"/>
    <x v="3"/>
    <x v="256"/>
    <x v="1"/>
    <x v="19"/>
    <x v="312"/>
    <n v="21367311"/>
    <x v="2"/>
    <n v="43824.899999999994"/>
  </r>
  <r>
    <x v="562"/>
    <x v="548"/>
    <x v="24"/>
    <n v="1399"/>
    <n v="3990"/>
    <x v="6"/>
    <x v="3"/>
    <x v="410"/>
    <x v="1"/>
    <x v="24"/>
    <x v="503"/>
    <n v="198435559"/>
    <x v="2"/>
    <n v="581548.1"/>
  </r>
  <r>
    <x v="563"/>
    <x v="549"/>
    <x v="48"/>
    <n v="349"/>
    <n v="1499"/>
    <x v="36"/>
    <x v="4"/>
    <x v="411"/>
    <x v="0"/>
    <x v="47"/>
    <x v="504"/>
    <n v="8652059"/>
    <x v="0"/>
    <n v="106601.29999999999"/>
  </r>
  <r>
    <x v="564"/>
    <x v="550"/>
    <x v="24"/>
    <n v="149"/>
    <n v="399"/>
    <x v="11"/>
    <x v="12"/>
    <x v="412"/>
    <x v="1"/>
    <x v="24"/>
    <x v="505"/>
    <n v="3242836"/>
    <x v="1"/>
    <n v="76174"/>
  </r>
  <r>
    <x v="345"/>
    <x v="343"/>
    <x v="24"/>
    <n v="599"/>
    <n v="999"/>
    <x v="54"/>
    <x v="3"/>
    <x v="413"/>
    <x v="1"/>
    <x v="24"/>
    <x v="506"/>
    <n v="115359613"/>
    <x v="2"/>
    <n v="789606.7"/>
  </r>
  <r>
    <x v="565"/>
    <x v="551"/>
    <x v="39"/>
    <n v="1220"/>
    <n v="3990"/>
    <x v="12"/>
    <x v="3"/>
    <x v="414"/>
    <x v="1"/>
    <x v="39"/>
    <x v="507"/>
    <n v="130724220"/>
    <x v="2"/>
    <n v="439319.1"/>
  </r>
  <r>
    <x v="344"/>
    <x v="342"/>
    <x v="19"/>
    <n v="1499"/>
    <n v="6990"/>
    <x v="72"/>
    <x v="2"/>
    <x v="415"/>
    <x v="1"/>
    <x v="19"/>
    <x v="508"/>
    <n v="32673703"/>
    <x v="2"/>
    <n v="85008.3"/>
  </r>
  <r>
    <x v="566"/>
    <x v="552"/>
    <x v="24"/>
    <n v="499"/>
    <n v="999"/>
    <x v="8"/>
    <x v="2"/>
    <x v="416"/>
    <x v="1"/>
    <x v="24"/>
    <x v="509"/>
    <n v="46404505"/>
    <x v="0"/>
    <n v="362680.5"/>
  </r>
  <r>
    <x v="567"/>
    <x v="553"/>
    <x v="32"/>
    <n v="99"/>
    <n v="999"/>
    <x v="2"/>
    <x v="3"/>
    <x v="417"/>
    <x v="0"/>
    <x v="32"/>
    <x v="510"/>
    <n v="866349"/>
    <x v="1"/>
    <n v="35879.1"/>
  </r>
  <r>
    <x v="349"/>
    <x v="347"/>
    <x v="25"/>
    <n v="349"/>
    <n v="1299"/>
    <x v="25"/>
    <x v="1"/>
    <x v="418"/>
    <x v="1"/>
    <x v="25"/>
    <x v="511"/>
    <n v="4984767"/>
    <x v="0"/>
    <n v="57132"/>
  </r>
  <r>
    <x v="568"/>
    <x v="554"/>
    <x v="44"/>
    <n v="475"/>
    <n v="1500"/>
    <x v="45"/>
    <x v="0"/>
    <x v="419"/>
    <x v="0"/>
    <x v="43"/>
    <x v="512"/>
    <n v="30529675"/>
    <x v="0"/>
    <n v="269946.60000000003"/>
  </r>
  <r>
    <x v="569"/>
    <x v="555"/>
    <x v="45"/>
    <n v="269"/>
    <n v="649"/>
    <x v="53"/>
    <x v="4"/>
    <x v="420"/>
    <x v="0"/>
    <x v="44"/>
    <x v="513"/>
    <n v="14610735"/>
    <x v="0"/>
    <n v="233554.5"/>
  </r>
  <r>
    <x v="570"/>
    <x v="556"/>
    <x v="45"/>
    <n v="299"/>
    <n v="599"/>
    <x v="8"/>
    <x v="3"/>
    <x v="421"/>
    <x v="0"/>
    <x v="44"/>
    <x v="514"/>
    <n v="477503"/>
    <x v="0"/>
    <n v="6547.7"/>
  </r>
  <r>
    <x v="357"/>
    <x v="355"/>
    <x v="19"/>
    <n v="1599"/>
    <n v="3999"/>
    <x v="13"/>
    <x v="1"/>
    <x v="267"/>
    <x v="1"/>
    <x v="19"/>
    <x v="325"/>
    <n v="48376146"/>
    <x v="2"/>
    <n v="121016"/>
  </r>
  <r>
    <x v="358"/>
    <x v="356"/>
    <x v="19"/>
    <n v="1499"/>
    <n v="7999"/>
    <x v="74"/>
    <x v="0"/>
    <x v="358"/>
    <x v="1"/>
    <x v="19"/>
    <x v="476"/>
    <n v="33934362"/>
    <x v="2"/>
    <n v="95079.6"/>
  </r>
  <r>
    <x v="571"/>
    <x v="557"/>
    <x v="24"/>
    <n v="329"/>
    <n v="999"/>
    <x v="29"/>
    <x v="2"/>
    <x v="422"/>
    <x v="1"/>
    <x v="24"/>
    <x v="515"/>
    <n v="25341883"/>
    <x v="0"/>
    <n v="300405.3"/>
  </r>
  <r>
    <x v="572"/>
    <x v="558"/>
    <x v="49"/>
    <n v="549"/>
    <n v="1799"/>
    <x v="12"/>
    <x v="4"/>
    <x v="423"/>
    <x v="0"/>
    <x v="48"/>
    <x v="516"/>
    <n v="15827121"/>
    <x v="2"/>
    <n v="123964.7"/>
  </r>
  <r>
    <x v="363"/>
    <x v="360"/>
    <x v="19"/>
    <n v="2199"/>
    <n v="9999"/>
    <x v="38"/>
    <x v="0"/>
    <x v="424"/>
    <x v="1"/>
    <x v="19"/>
    <x v="517"/>
    <n v="64822122"/>
    <x v="2"/>
    <n v="123807.6"/>
  </r>
  <r>
    <x v="573"/>
    <x v="559"/>
    <x v="45"/>
    <n v="299"/>
    <n v="650"/>
    <x v="34"/>
    <x v="6"/>
    <x v="425"/>
    <x v="0"/>
    <x v="44"/>
    <x v="518"/>
    <n v="9919624"/>
    <x v="0"/>
    <n v="149292"/>
  </r>
  <r>
    <x v="574"/>
    <x v="560"/>
    <x v="50"/>
    <n v="798"/>
    <n v="1995"/>
    <x v="13"/>
    <x v="1"/>
    <x v="426"/>
    <x v="2"/>
    <x v="49"/>
    <x v="519"/>
    <n v="54793872"/>
    <x v="2"/>
    <n v="274656"/>
  </r>
  <r>
    <x v="0"/>
    <x v="0"/>
    <x v="0"/>
    <n v="399"/>
    <n v="1099"/>
    <x v="0"/>
    <x v="0"/>
    <x v="0"/>
    <x v="0"/>
    <x v="0"/>
    <x v="0"/>
    <n v="9683331"/>
    <x v="0"/>
    <n v="101929.8"/>
  </r>
  <r>
    <x v="575"/>
    <x v="561"/>
    <x v="51"/>
    <n v="266"/>
    <n v="315"/>
    <x v="85"/>
    <x v="6"/>
    <x v="427"/>
    <x v="1"/>
    <x v="50"/>
    <x v="520"/>
    <n v="7455980"/>
    <x v="0"/>
    <n v="126135"/>
  </r>
  <r>
    <x v="576"/>
    <x v="562"/>
    <x v="52"/>
    <n v="50"/>
    <n v="50"/>
    <x v="26"/>
    <x v="4"/>
    <x v="428"/>
    <x v="3"/>
    <x v="51"/>
    <x v="521"/>
    <n v="289600"/>
    <x v="1"/>
    <n v="24905.599999999999"/>
  </r>
  <r>
    <x v="577"/>
    <x v="563"/>
    <x v="53"/>
    <n v="130"/>
    <n v="165"/>
    <x v="73"/>
    <x v="2"/>
    <x v="429"/>
    <x v="4"/>
    <x v="52"/>
    <x v="522"/>
    <n v="1921140"/>
    <x v="1"/>
    <n v="57634.2"/>
  </r>
  <r>
    <x v="578"/>
    <x v="564"/>
    <x v="24"/>
    <n v="449"/>
    <n v="1290"/>
    <x v="6"/>
    <x v="3"/>
    <x v="430"/>
    <x v="1"/>
    <x v="24"/>
    <x v="523"/>
    <n v="41204730"/>
    <x v="0"/>
    <n v="376256.99999999994"/>
  </r>
  <r>
    <x v="372"/>
    <x v="367"/>
    <x v="19"/>
    <n v="3999"/>
    <n v="16999"/>
    <x v="60"/>
    <x v="4"/>
    <x v="431"/>
    <x v="1"/>
    <x v="19"/>
    <x v="524"/>
    <n v="68630838"/>
    <x v="2"/>
    <n v="73796.599999999991"/>
  </r>
  <r>
    <x v="579"/>
    <x v="565"/>
    <x v="24"/>
    <n v="399"/>
    <n v="1290"/>
    <x v="12"/>
    <x v="0"/>
    <x v="432"/>
    <x v="1"/>
    <x v="24"/>
    <x v="525"/>
    <n v="82194"/>
    <x v="0"/>
    <n v="865.2"/>
  </r>
  <r>
    <x v="580"/>
    <x v="566"/>
    <x v="54"/>
    <n v="1399"/>
    <n v="2498"/>
    <x v="15"/>
    <x v="0"/>
    <x v="433"/>
    <x v="0"/>
    <x v="53"/>
    <x v="526"/>
    <n v="47170083"/>
    <x v="2"/>
    <n v="141611.4"/>
  </r>
  <r>
    <x v="1"/>
    <x v="1"/>
    <x v="0"/>
    <n v="199"/>
    <n v="349"/>
    <x v="1"/>
    <x v="1"/>
    <x v="1"/>
    <x v="0"/>
    <x v="0"/>
    <x v="1"/>
    <n v="8754806"/>
    <x v="1"/>
    <n v="175976"/>
  </r>
  <r>
    <x v="2"/>
    <x v="2"/>
    <x v="0"/>
    <n v="199"/>
    <n v="999"/>
    <x v="27"/>
    <x v="2"/>
    <x v="2"/>
    <x v="0"/>
    <x v="0"/>
    <x v="341"/>
    <n v="1577672"/>
    <x v="1"/>
    <n v="30919.200000000001"/>
  </r>
  <r>
    <x v="373"/>
    <x v="368"/>
    <x v="19"/>
    <n v="2998"/>
    <n v="5999"/>
    <x v="8"/>
    <x v="3"/>
    <x v="277"/>
    <x v="1"/>
    <x v="19"/>
    <x v="338"/>
    <n v="15526642"/>
    <x v="2"/>
    <n v="21233.899999999998"/>
  </r>
  <r>
    <x v="581"/>
    <x v="567"/>
    <x v="55"/>
    <n v="4098"/>
    <n v="4999"/>
    <x v="75"/>
    <x v="6"/>
    <x v="434"/>
    <x v="0"/>
    <x v="54"/>
    <x v="527"/>
    <n v="208219380"/>
    <x v="2"/>
    <n v="228645"/>
  </r>
  <r>
    <x v="582"/>
    <x v="568"/>
    <x v="56"/>
    <n v="499"/>
    <n v="1999"/>
    <x v="43"/>
    <x v="7"/>
    <x v="435"/>
    <x v="1"/>
    <x v="55"/>
    <x v="528"/>
    <n v="1681131"/>
    <x v="0"/>
    <n v="12465.300000000001"/>
  </r>
  <r>
    <x v="583"/>
    <x v="569"/>
    <x v="45"/>
    <n v="299"/>
    <n v="449"/>
    <x v="9"/>
    <x v="12"/>
    <x v="436"/>
    <x v="0"/>
    <x v="44"/>
    <x v="529"/>
    <n v="3536273"/>
    <x v="0"/>
    <n v="41394.5"/>
  </r>
  <r>
    <x v="3"/>
    <x v="3"/>
    <x v="0"/>
    <n v="329"/>
    <n v="699"/>
    <x v="3"/>
    <x v="0"/>
    <x v="287"/>
    <x v="0"/>
    <x v="0"/>
    <x v="350"/>
    <n v="31045756"/>
    <x v="0"/>
    <n v="396328.8"/>
  </r>
  <r>
    <x v="584"/>
    <x v="570"/>
    <x v="54"/>
    <n v="699"/>
    <n v="999"/>
    <x v="77"/>
    <x v="12"/>
    <x v="437"/>
    <x v="0"/>
    <x v="53"/>
    <x v="530"/>
    <n v="10691205"/>
    <x v="2"/>
    <n v="53532.5"/>
  </r>
  <r>
    <x v="585"/>
    <x v="571"/>
    <x v="57"/>
    <n v="799"/>
    <n v="3990"/>
    <x v="27"/>
    <x v="4"/>
    <x v="438"/>
    <x v="1"/>
    <x v="56"/>
    <x v="531"/>
    <n v="21684061"/>
    <x v="2"/>
    <n v="116697.7"/>
  </r>
  <r>
    <x v="586"/>
    <x v="572"/>
    <x v="24"/>
    <n v="1399"/>
    <n v="5499"/>
    <x v="43"/>
    <x v="2"/>
    <x v="439"/>
    <x v="1"/>
    <x v="24"/>
    <x v="532"/>
    <n v="13296096"/>
    <x v="2"/>
    <n v="37065.599999999999"/>
  </r>
  <r>
    <x v="4"/>
    <x v="4"/>
    <x v="0"/>
    <n v="154"/>
    <n v="399"/>
    <x v="4"/>
    <x v="0"/>
    <x v="4"/>
    <x v="0"/>
    <x v="0"/>
    <x v="4"/>
    <n v="2603370"/>
    <x v="1"/>
    <n v="71001"/>
  </r>
  <r>
    <x v="587"/>
    <x v="573"/>
    <x v="44"/>
    <n v="519"/>
    <n v="1350"/>
    <x v="33"/>
    <x v="4"/>
    <x v="440"/>
    <x v="0"/>
    <x v="43"/>
    <x v="533"/>
    <n v="15600102"/>
    <x v="2"/>
    <n v="129249.4"/>
  </r>
  <r>
    <x v="388"/>
    <x v="381"/>
    <x v="19"/>
    <n v="2299"/>
    <n v="7990"/>
    <x v="58"/>
    <x v="0"/>
    <x v="441"/>
    <x v="1"/>
    <x v="19"/>
    <x v="534"/>
    <n v="160054081"/>
    <x v="2"/>
    <n v="292399.8"/>
  </r>
  <r>
    <x v="389"/>
    <x v="382"/>
    <x v="30"/>
    <n v="399"/>
    <n v="1999"/>
    <x v="27"/>
    <x v="1"/>
    <x v="290"/>
    <x v="1"/>
    <x v="30"/>
    <x v="353"/>
    <n v="1349418"/>
    <x v="0"/>
    <n v="13528"/>
  </r>
  <r>
    <x v="588"/>
    <x v="574"/>
    <x v="24"/>
    <n v="1499"/>
    <n v="3990"/>
    <x v="33"/>
    <x v="3"/>
    <x v="442"/>
    <x v="1"/>
    <x v="24"/>
    <x v="535"/>
    <n v="164686136"/>
    <x v="2"/>
    <n v="450442.39999999997"/>
  </r>
  <r>
    <x v="589"/>
    <x v="575"/>
    <x v="58"/>
    <n v="1295"/>
    <n v="1295"/>
    <x v="26"/>
    <x v="6"/>
    <x v="443"/>
    <x v="3"/>
    <x v="57"/>
    <x v="536"/>
    <n v="7459200"/>
    <x v="2"/>
    <n v="25920"/>
  </r>
  <r>
    <x v="590"/>
    <x v="576"/>
    <x v="59"/>
    <n v="1889"/>
    <n v="5499"/>
    <x v="46"/>
    <x v="0"/>
    <x v="444"/>
    <x v="0"/>
    <x v="58"/>
    <x v="537"/>
    <n v="93601839"/>
    <x v="2"/>
    <n v="208114.2"/>
  </r>
  <r>
    <x v="591"/>
    <x v="577"/>
    <x v="24"/>
    <n v="455"/>
    <n v="1490"/>
    <x v="12"/>
    <x v="3"/>
    <x v="445"/>
    <x v="1"/>
    <x v="24"/>
    <x v="538"/>
    <n v="73563035"/>
    <x v="0"/>
    <n v="662875.69999999995"/>
  </r>
  <r>
    <x v="592"/>
    <x v="578"/>
    <x v="60"/>
    <n v="399"/>
    <n v="995"/>
    <x v="13"/>
    <x v="2"/>
    <x v="446"/>
    <x v="1"/>
    <x v="59"/>
    <x v="539"/>
    <n v="8527428"/>
    <x v="0"/>
    <n v="83350.8"/>
  </r>
  <r>
    <x v="390"/>
    <x v="383"/>
    <x v="22"/>
    <n v="1059"/>
    <n v="3999"/>
    <x v="82"/>
    <x v="4"/>
    <x v="447"/>
    <x v="1"/>
    <x v="22"/>
    <x v="540"/>
    <n v="148297065"/>
    <x v="2"/>
    <n v="602150.5"/>
  </r>
  <r>
    <x v="5"/>
    <x v="5"/>
    <x v="0"/>
    <n v="149"/>
    <n v="1000"/>
    <x v="5"/>
    <x v="2"/>
    <x v="293"/>
    <x v="0"/>
    <x v="0"/>
    <x v="359"/>
    <n v="3705630"/>
    <x v="1"/>
    <n v="96993"/>
  </r>
  <r>
    <x v="593"/>
    <x v="579"/>
    <x v="61"/>
    <n v="717"/>
    <n v="761"/>
    <x v="80"/>
    <x v="1"/>
    <x v="448"/>
    <x v="0"/>
    <x v="60"/>
    <x v="541"/>
    <n v="5161683"/>
    <x v="2"/>
    <n v="28796"/>
  </r>
  <r>
    <x v="399"/>
    <x v="392"/>
    <x v="32"/>
    <n v="99"/>
    <n v="999"/>
    <x v="2"/>
    <x v="1"/>
    <x v="296"/>
    <x v="0"/>
    <x v="32"/>
    <x v="363"/>
    <n v="138204"/>
    <x v="1"/>
    <n v="5584"/>
  </r>
  <r>
    <x v="594"/>
    <x v="580"/>
    <x v="62"/>
    <n v="39"/>
    <n v="299"/>
    <x v="65"/>
    <x v="12"/>
    <x v="449"/>
    <x v="0"/>
    <x v="61"/>
    <x v="542"/>
    <n v="594087"/>
    <x v="1"/>
    <n v="53315.5"/>
  </r>
  <r>
    <x v="595"/>
    <x v="581"/>
    <x v="44"/>
    <n v="889"/>
    <n v="2500"/>
    <x v="0"/>
    <x v="4"/>
    <x v="450"/>
    <x v="0"/>
    <x v="43"/>
    <x v="543"/>
    <n v="49559083"/>
    <x v="2"/>
    <n v="239712.09999999998"/>
  </r>
  <r>
    <x v="596"/>
    <x v="582"/>
    <x v="24"/>
    <n v="1199"/>
    <n v="4999"/>
    <x v="60"/>
    <x v="11"/>
    <x v="451"/>
    <x v="1"/>
    <x v="24"/>
    <x v="544"/>
    <n v="17938239"/>
    <x v="2"/>
    <n v="56851.799999999996"/>
  </r>
  <r>
    <x v="597"/>
    <x v="583"/>
    <x v="45"/>
    <n v="569"/>
    <n v="1299"/>
    <x v="37"/>
    <x v="5"/>
    <x v="452"/>
    <x v="0"/>
    <x v="44"/>
    <x v="545"/>
    <n v="5277475"/>
    <x v="2"/>
    <n v="40810"/>
  </r>
  <r>
    <x v="598"/>
    <x v="584"/>
    <x v="24"/>
    <n v="1499"/>
    <n v="8999"/>
    <x v="57"/>
    <x v="7"/>
    <x v="453"/>
    <x v="1"/>
    <x v="24"/>
    <x v="546"/>
    <n v="42457676"/>
    <x v="2"/>
    <n v="104798.8"/>
  </r>
  <r>
    <x v="599"/>
    <x v="585"/>
    <x v="51"/>
    <n v="149"/>
    <n v="180"/>
    <x v="49"/>
    <x v="5"/>
    <x v="454"/>
    <x v="1"/>
    <x v="50"/>
    <x v="547"/>
    <n v="95956"/>
    <x v="1"/>
    <n v="2833.6000000000004"/>
  </r>
  <r>
    <x v="600"/>
    <x v="586"/>
    <x v="63"/>
    <n v="399"/>
    <n v="549"/>
    <x v="35"/>
    <x v="5"/>
    <x v="455"/>
    <x v="0"/>
    <x v="62"/>
    <x v="548"/>
    <n v="7237461"/>
    <x v="0"/>
    <n v="79811.600000000006"/>
  </r>
  <r>
    <x v="601"/>
    <x v="587"/>
    <x v="64"/>
    <n v="191"/>
    <n v="225"/>
    <x v="59"/>
    <x v="5"/>
    <x v="456"/>
    <x v="4"/>
    <x v="63"/>
    <x v="549"/>
    <n v="1375773"/>
    <x v="1"/>
    <n v="31693.200000000004"/>
  </r>
  <r>
    <x v="602"/>
    <x v="588"/>
    <x v="65"/>
    <n v="129"/>
    <n v="999"/>
    <x v="65"/>
    <x v="0"/>
    <x v="143"/>
    <x v="0"/>
    <x v="64"/>
    <x v="550"/>
    <n v="63339"/>
    <x v="1"/>
    <n v="2062.2000000000003"/>
  </r>
  <r>
    <x v="603"/>
    <x v="589"/>
    <x v="66"/>
    <n v="199"/>
    <n v="599"/>
    <x v="29"/>
    <x v="6"/>
    <x v="457"/>
    <x v="0"/>
    <x v="65"/>
    <x v="551"/>
    <n v="2700032"/>
    <x v="1"/>
    <n v="61056"/>
  </r>
  <r>
    <x v="604"/>
    <x v="590"/>
    <x v="24"/>
    <n v="999"/>
    <n v="4499"/>
    <x v="38"/>
    <x v="11"/>
    <x v="458"/>
    <x v="1"/>
    <x v="24"/>
    <x v="552"/>
    <n v="3386610"/>
    <x v="2"/>
    <n v="12882"/>
  </r>
  <r>
    <x v="605"/>
    <x v="591"/>
    <x v="24"/>
    <n v="899"/>
    <n v="4499"/>
    <x v="27"/>
    <x v="11"/>
    <x v="459"/>
    <x v="1"/>
    <x v="24"/>
    <x v="553"/>
    <n v="92643748"/>
    <x v="2"/>
    <n v="391597.6"/>
  </r>
  <r>
    <x v="409"/>
    <x v="401"/>
    <x v="20"/>
    <n v="1799"/>
    <n v="2499"/>
    <x v="28"/>
    <x v="3"/>
    <x v="302"/>
    <x v="1"/>
    <x v="20"/>
    <x v="371"/>
    <n v="33601722"/>
    <x v="2"/>
    <n v="76579.799999999988"/>
  </r>
  <r>
    <x v="6"/>
    <x v="6"/>
    <x v="0"/>
    <n v="176.63"/>
    <n v="499"/>
    <x v="6"/>
    <x v="3"/>
    <x v="303"/>
    <x v="0"/>
    <x v="0"/>
    <x v="372"/>
    <n v="2682833.0699999998"/>
    <x v="1"/>
    <n v="62274.899999999994"/>
  </r>
  <r>
    <x v="606"/>
    <x v="592"/>
    <x v="58"/>
    <n v="522"/>
    <n v="550"/>
    <x v="84"/>
    <x v="5"/>
    <x v="460"/>
    <x v="3"/>
    <x v="57"/>
    <x v="554"/>
    <n v="6357438"/>
    <x v="2"/>
    <n v="53587.600000000006"/>
  </r>
  <r>
    <x v="607"/>
    <x v="593"/>
    <x v="67"/>
    <n v="799"/>
    <n v="1999"/>
    <x v="13"/>
    <x v="11"/>
    <x v="461"/>
    <x v="1"/>
    <x v="66"/>
    <x v="555"/>
    <n v="10353442"/>
    <x v="2"/>
    <n v="49240.399999999994"/>
  </r>
  <r>
    <x v="608"/>
    <x v="594"/>
    <x v="45"/>
    <n v="681"/>
    <n v="1199"/>
    <x v="1"/>
    <x v="0"/>
    <x v="462"/>
    <x v="0"/>
    <x v="44"/>
    <x v="556"/>
    <n v="5623698"/>
    <x v="2"/>
    <n v="34683.599999999999"/>
  </r>
  <r>
    <x v="609"/>
    <x v="595"/>
    <x v="68"/>
    <n v="1199"/>
    <n v="3490"/>
    <x v="46"/>
    <x v="3"/>
    <x v="463"/>
    <x v="0"/>
    <x v="67"/>
    <x v="557"/>
    <n v="14047484"/>
    <x v="2"/>
    <n v="48035.6"/>
  </r>
  <r>
    <x v="610"/>
    <x v="596"/>
    <x v="69"/>
    <n v="2499"/>
    <n v="4999"/>
    <x v="8"/>
    <x v="5"/>
    <x v="464"/>
    <x v="0"/>
    <x v="68"/>
    <x v="558"/>
    <n v="87524976"/>
    <x v="2"/>
    <n v="154105.60000000001"/>
  </r>
  <r>
    <x v="611"/>
    <x v="597"/>
    <x v="70"/>
    <n v="1799"/>
    <n v="4999"/>
    <x v="0"/>
    <x v="3"/>
    <x v="465"/>
    <x v="1"/>
    <x v="69"/>
    <x v="559"/>
    <n v="99290408"/>
    <x v="2"/>
    <n v="226287.19999999998"/>
  </r>
  <r>
    <x v="612"/>
    <x v="598"/>
    <x v="24"/>
    <n v="429"/>
    <n v="599"/>
    <x v="28"/>
    <x v="3"/>
    <x v="466"/>
    <x v="1"/>
    <x v="24"/>
    <x v="560"/>
    <n v="51250914"/>
    <x v="0"/>
    <n v="489810.6"/>
  </r>
  <r>
    <x v="613"/>
    <x v="599"/>
    <x v="46"/>
    <n v="100"/>
    <n v="499"/>
    <x v="27"/>
    <x v="12"/>
    <x v="467"/>
    <x v="0"/>
    <x v="45"/>
    <x v="561"/>
    <n v="963800"/>
    <x v="1"/>
    <n v="33733"/>
  </r>
  <r>
    <x v="614"/>
    <x v="600"/>
    <x v="49"/>
    <n v="329"/>
    <n v="399"/>
    <x v="75"/>
    <x v="9"/>
    <x v="468"/>
    <x v="0"/>
    <x v="48"/>
    <x v="562"/>
    <n v="11098815"/>
    <x v="0"/>
    <n v="121446"/>
  </r>
  <r>
    <x v="7"/>
    <x v="7"/>
    <x v="0"/>
    <n v="229"/>
    <n v="299"/>
    <x v="7"/>
    <x v="4"/>
    <x v="7"/>
    <x v="0"/>
    <x v="0"/>
    <x v="7"/>
    <n v="6964119"/>
    <x v="0"/>
    <n v="130767.29999999999"/>
  </r>
  <r>
    <x v="615"/>
    <x v="601"/>
    <x v="45"/>
    <n v="139"/>
    <n v="299"/>
    <x v="34"/>
    <x v="11"/>
    <x v="469"/>
    <x v="0"/>
    <x v="44"/>
    <x v="563"/>
    <n v="423116"/>
    <x v="1"/>
    <n v="11567.199999999999"/>
  </r>
  <r>
    <x v="616"/>
    <x v="602"/>
    <x v="39"/>
    <n v="1199"/>
    <n v="2499"/>
    <x v="50"/>
    <x v="1"/>
    <x v="470"/>
    <x v="1"/>
    <x v="39"/>
    <x v="564"/>
    <n v="40267216"/>
    <x v="2"/>
    <n v="134336"/>
  </r>
  <r>
    <x v="617"/>
    <x v="603"/>
    <x v="71"/>
    <n v="1049"/>
    <n v="2299"/>
    <x v="34"/>
    <x v="2"/>
    <x v="471"/>
    <x v="1"/>
    <x v="70"/>
    <x v="565"/>
    <n v="1866171"/>
    <x v="2"/>
    <n v="6938.0999999999995"/>
  </r>
  <r>
    <x v="415"/>
    <x v="406"/>
    <x v="33"/>
    <n v="119"/>
    <n v="299"/>
    <x v="13"/>
    <x v="3"/>
    <x v="306"/>
    <x v="1"/>
    <x v="33"/>
    <x v="375"/>
    <n v="713881"/>
    <x v="1"/>
    <n v="24595.899999999998"/>
  </r>
  <r>
    <x v="10"/>
    <x v="10"/>
    <x v="0"/>
    <n v="154"/>
    <n v="339"/>
    <x v="10"/>
    <x v="4"/>
    <x v="9"/>
    <x v="0"/>
    <x v="0"/>
    <x v="10"/>
    <n v="2062214"/>
    <x v="1"/>
    <n v="57581.299999999996"/>
  </r>
  <r>
    <x v="618"/>
    <x v="604"/>
    <x v="72"/>
    <n v="225"/>
    <n v="250"/>
    <x v="79"/>
    <x v="5"/>
    <x v="472"/>
    <x v="1"/>
    <x v="71"/>
    <x v="566"/>
    <n v="5975100"/>
    <x v="0"/>
    <n v="116846.40000000001"/>
  </r>
  <r>
    <x v="619"/>
    <x v="605"/>
    <x v="47"/>
    <n v="656"/>
    <n v="1499"/>
    <x v="37"/>
    <x v="4"/>
    <x v="473"/>
    <x v="0"/>
    <x v="46"/>
    <x v="567"/>
    <n v="16992368"/>
    <x v="2"/>
    <n v="111382.9"/>
  </r>
  <r>
    <x v="620"/>
    <x v="606"/>
    <x v="44"/>
    <n v="1109"/>
    <n v="2800"/>
    <x v="13"/>
    <x v="4"/>
    <x v="474"/>
    <x v="0"/>
    <x v="43"/>
    <x v="568"/>
    <n v="59291576"/>
    <x v="2"/>
    <n v="229895.19999999998"/>
  </r>
  <r>
    <x v="411"/>
    <x v="403"/>
    <x v="19"/>
    <n v="2999"/>
    <n v="7990"/>
    <x v="33"/>
    <x v="3"/>
    <x v="475"/>
    <x v="1"/>
    <x v="19"/>
    <x v="569"/>
    <n v="145295552"/>
    <x v="2"/>
    <n v="198636.79999999999"/>
  </r>
  <r>
    <x v="621"/>
    <x v="607"/>
    <x v="65"/>
    <n v="169"/>
    <n v="299"/>
    <x v="1"/>
    <x v="5"/>
    <x v="476"/>
    <x v="0"/>
    <x v="64"/>
    <x v="570"/>
    <n v="874744"/>
    <x v="1"/>
    <n v="22774.400000000001"/>
  </r>
  <r>
    <x v="622"/>
    <x v="608"/>
    <x v="61"/>
    <n v="309"/>
    <n v="404"/>
    <x v="66"/>
    <x v="5"/>
    <x v="477"/>
    <x v="0"/>
    <x v="60"/>
    <x v="571"/>
    <n v="2661726"/>
    <x v="0"/>
    <n v="37901.600000000006"/>
  </r>
  <r>
    <x v="623"/>
    <x v="609"/>
    <x v="39"/>
    <n v="599"/>
    <n v="1399"/>
    <x v="48"/>
    <x v="11"/>
    <x v="478"/>
    <x v="1"/>
    <x v="39"/>
    <x v="572"/>
    <n v="35955574"/>
    <x v="2"/>
    <n v="228098.8"/>
  </r>
  <r>
    <x v="624"/>
    <x v="610"/>
    <x v="49"/>
    <n v="299"/>
    <n v="599"/>
    <x v="8"/>
    <x v="11"/>
    <x v="479"/>
    <x v="0"/>
    <x v="48"/>
    <x v="573"/>
    <n v="916734"/>
    <x v="0"/>
    <n v="11650.8"/>
  </r>
  <r>
    <x v="625"/>
    <x v="611"/>
    <x v="47"/>
    <n v="449"/>
    <n v="999"/>
    <x v="10"/>
    <x v="1"/>
    <x v="480"/>
    <x v="0"/>
    <x v="46"/>
    <x v="574"/>
    <n v="943798"/>
    <x v="0"/>
    <n v="8408"/>
  </r>
  <r>
    <x v="626"/>
    <x v="612"/>
    <x v="45"/>
    <n v="799"/>
    <n v="1295"/>
    <x v="16"/>
    <x v="5"/>
    <x v="481"/>
    <x v="0"/>
    <x v="44"/>
    <x v="575"/>
    <n v="27846748"/>
    <x v="2"/>
    <n v="153348.80000000002"/>
  </r>
  <r>
    <x v="12"/>
    <x v="12"/>
    <x v="2"/>
    <n v="219"/>
    <n v="700"/>
    <x v="12"/>
    <x v="5"/>
    <x v="482"/>
    <x v="1"/>
    <x v="2"/>
    <x v="576"/>
    <n v="93506868"/>
    <x v="0"/>
    <n v="1878676.8"/>
  </r>
  <r>
    <x v="627"/>
    <x v="613"/>
    <x v="73"/>
    <n v="157"/>
    <n v="160"/>
    <x v="87"/>
    <x v="6"/>
    <x v="483"/>
    <x v="3"/>
    <x v="72"/>
    <x v="577"/>
    <n v="1353026"/>
    <x v="1"/>
    <n v="38781"/>
  </r>
  <r>
    <x v="421"/>
    <x v="412"/>
    <x v="22"/>
    <n v="369"/>
    <n v="1600"/>
    <x v="36"/>
    <x v="1"/>
    <x v="311"/>
    <x v="1"/>
    <x v="22"/>
    <x v="381"/>
    <n v="12038625"/>
    <x v="0"/>
    <n v="130500"/>
  </r>
  <r>
    <x v="628"/>
    <x v="614"/>
    <x v="45"/>
    <n v="599"/>
    <n v="899"/>
    <x v="9"/>
    <x v="1"/>
    <x v="484"/>
    <x v="0"/>
    <x v="44"/>
    <x v="578"/>
    <n v="2406782"/>
    <x v="2"/>
    <n v="16072"/>
  </r>
  <r>
    <x v="629"/>
    <x v="615"/>
    <x v="74"/>
    <n v="479"/>
    <n v="599"/>
    <x v="52"/>
    <x v="4"/>
    <x v="485"/>
    <x v="1"/>
    <x v="73"/>
    <x v="579"/>
    <n v="5598073"/>
    <x v="0"/>
    <n v="50254.1"/>
  </r>
  <r>
    <x v="13"/>
    <x v="13"/>
    <x v="0"/>
    <n v="350"/>
    <n v="899"/>
    <x v="4"/>
    <x v="0"/>
    <x v="11"/>
    <x v="0"/>
    <x v="0"/>
    <x v="13"/>
    <n v="791700"/>
    <x v="0"/>
    <n v="9500.4"/>
  </r>
  <r>
    <x v="630"/>
    <x v="616"/>
    <x v="24"/>
    <n v="1598"/>
    <n v="2990"/>
    <x v="41"/>
    <x v="11"/>
    <x v="486"/>
    <x v="1"/>
    <x v="24"/>
    <x v="580"/>
    <n v="17601970"/>
    <x v="2"/>
    <n v="41857"/>
  </r>
  <r>
    <x v="631"/>
    <x v="617"/>
    <x v="75"/>
    <n v="599"/>
    <n v="899"/>
    <x v="9"/>
    <x v="4"/>
    <x v="487"/>
    <x v="0"/>
    <x v="74"/>
    <x v="581"/>
    <n v="56974484"/>
    <x v="2"/>
    <n v="408998.8"/>
  </r>
  <r>
    <x v="14"/>
    <x v="14"/>
    <x v="0"/>
    <n v="159"/>
    <n v="399"/>
    <x v="13"/>
    <x v="3"/>
    <x v="12"/>
    <x v="0"/>
    <x v="0"/>
    <x v="14"/>
    <n v="758112"/>
    <x v="1"/>
    <n v="19548.8"/>
  </r>
  <r>
    <x v="632"/>
    <x v="618"/>
    <x v="44"/>
    <n v="1299"/>
    <n v="3000"/>
    <x v="48"/>
    <x v="4"/>
    <x v="488"/>
    <x v="0"/>
    <x v="43"/>
    <x v="582"/>
    <n v="29905578"/>
    <x v="2"/>
    <n v="98994.599999999991"/>
  </r>
  <r>
    <x v="435"/>
    <x v="426"/>
    <x v="19"/>
    <n v="1599"/>
    <n v="4999"/>
    <x v="45"/>
    <x v="1"/>
    <x v="489"/>
    <x v="1"/>
    <x v="19"/>
    <x v="583"/>
    <n v="108653649"/>
    <x v="2"/>
    <n v="271804"/>
  </r>
  <r>
    <x v="633"/>
    <x v="619"/>
    <x v="76"/>
    <n v="294"/>
    <n v="4999"/>
    <x v="88"/>
    <x v="4"/>
    <x v="490"/>
    <x v="0"/>
    <x v="75"/>
    <x v="584"/>
    <n v="1301244"/>
    <x v="0"/>
    <n v="19031.8"/>
  </r>
  <r>
    <x v="634"/>
    <x v="620"/>
    <x v="61"/>
    <n v="828"/>
    <n v="861"/>
    <x v="83"/>
    <x v="0"/>
    <x v="491"/>
    <x v="0"/>
    <x v="60"/>
    <x v="585"/>
    <n v="3781476"/>
    <x v="2"/>
    <n v="19181.400000000001"/>
  </r>
  <r>
    <x v="635"/>
    <x v="621"/>
    <x v="39"/>
    <n v="745"/>
    <n v="795"/>
    <x v="80"/>
    <x v="1"/>
    <x v="492"/>
    <x v="1"/>
    <x v="39"/>
    <x v="586"/>
    <n v="10278765"/>
    <x v="2"/>
    <n v="55188"/>
  </r>
  <r>
    <x v="636"/>
    <x v="622"/>
    <x v="77"/>
    <n v="1549"/>
    <n v="2495"/>
    <x v="16"/>
    <x v="5"/>
    <x v="493"/>
    <x v="1"/>
    <x v="76"/>
    <x v="587"/>
    <n v="23447213"/>
    <x v="2"/>
    <n v="66602.8"/>
  </r>
  <r>
    <x v="15"/>
    <x v="15"/>
    <x v="0"/>
    <n v="349"/>
    <n v="399"/>
    <x v="14"/>
    <x v="5"/>
    <x v="13"/>
    <x v="0"/>
    <x v="0"/>
    <x v="15"/>
    <n v="6546193"/>
    <x v="0"/>
    <n v="82530.8"/>
  </r>
  <r>
    <x v="20"/>
    <x v="20"/>
    <x v="0"/>
    <n v="970"/>
    <n v="1799"/>
    <x v="18"/>
    <x v="6"/>
    <x v="17"/>
    <x v="0"/>
    <x v="0"/>
    <x v="20"/>
    <n v="790550"/>
    <x v="2"/>
    <n v="3667.5"/>
  </r>
  <r>
    <x v="637"/>
    <x v="623"/>
    <x v="59"/>
    <n v="1469"/>
    <n v="2499"/>
    <x v="19"/>
    <x v="0"/>
    <x v="494"/>
    <x v="0"/>
    <x v="58"/>
    <x v="588"/>
    <n v="230101222"/>
    <x v="2"/>
    <n v="657879.6"/>
  </r>
  <r>
    <x v="638"/>
    <x v="624"/>
    <x v="78"/>
    <n v="198"/>
    <n v="800"/>
    <x v="43"/>
    <x v="3"/>
    <x v="495"/>
    <x v="3"/>
    <x v="77"/>
    <x v="589"/>
    <n v="1850112"/>
    <x v="1"/>
    <n v="38310.399999999994"/>
  </r>
  <r>
    <x v="639"/>
    <x v="625"/>
    <x v="79"/>
    <n v="549"/>
    <n v="549"/>
    <x v="26"/>
    <x v="6"/>
    <x v="496"/>
    <x v="1"/>
    <x v="78"/>
    <x v="590"/>
    <n v="2676375"/>
    <x v="2"/>
    <n v="21937.5"/>
  </r>
  <r>
    <x v="455"/>
    <x v="446"/>
    <x v="19"/>
    <n v="2999"/>
    <n v="9999"/>
    <x v="20"/>
    <x v="0"/>
    <x v="497"/>
    <x v="1"/>
    <x v="19"/>
    <x v="591"/>
    <n v="62622119"/>
    <x v="2"/>
    <n v="87700.2"/>
  </r>
  <r>
    <x v="640"/>
    <x v="626"/>
    <x v="19"/>
    <n v="12000"/>
    <n v="29999"/>
    <x v="13"/>
    <x v="4"/>
    <x v="498"/>
    <x v="1"/>
    <x v="19"/>
    <x v="592"/>
    <n v="56928000"/>
    <x v="2"/>
    <n v="20399.2"/>
  </r>
  <r>
    <x v="641"/>
    <x v="627"/>
    <x v="24"/>
    <n v="1299"/>
    <n v="3499"/>
    <x v="11"/>
    <x v="2"/>
    <x v="499"/>
    <x v="1"/>
    <x v="24"/>
    <x v="593"/>
    <n v="16175148"/>
    <x v="2"/>
    <n v="48562.799999999996"/>
  </r>
  <r>
    <x v="642"/>
    <x v="628"/>
    <x v="51"/>
    <n v="269"/>
    <n v="315"/>
    <x v="59"/>
    <x v="6"/>
    <x v="500"/>
    <x v="1"/>
    <x v="50"/>
    <x v="594"/>
    <n v="4790890"/>
    <x v="0"/>
    <n v="80145"/>
  </r>
  <r>
    <x v="643"/>
    <x v="629"/>
    <x v="24"/>
    <n v="799"/>
    <n v="1499"/>
    <x v="41"/>
    <x v="3"/>
    <x v="501"/>
    <x v="1"/>
    <x v="24"/>
    <x v="595"/>
    <n v="42864752"/>
    <x v="2"/>
    <n v="219956.8"/>
  </r>
  <r>
    <x v="644"/>
    <x v="630"/>
    <x v="80"/>
    <n v="6299"/>
    <n v="13750"/>
    <x v="34"/>
    <x v="0"/>
    <x v="502"/>
    <x v="0"/>
    <x v="79"/>
    <x v="596"/>
    <n v="12686186"/>
    <x v="2"/>
    <n v="8458.8000000000011"/>
  </r>
  <r>
    <x v="645"/>
    <x v="631"/>
    <x v="81"/>
    <n v="59"/>
    <n v="59"/>
    <x v="26"/>
    <x v="11"/>
    <x v="503"/>
    <x v="0"/>
    <x v="80"/>
    <x v="597"/>
    <n v="351522"/>
    <x v="1"/>
    <n v="22640.399999999998"/>
  </r>
  <r>
    <x v="646"/>
    <x v="632"/>
    <x v="25"/>
    <n v="571"/>
    <n v="999"/>
    <x v="1"/>
    <x v="4"/>
    <x v="504"/>
    <x v="1"/>
    <x v="25"/>
    <x v="598"/>
    <n v="21824191"/>
    <x v="2"/>
    <n v="164350.29999999999"/>
  </r>
  <r>
    <x v="647"/>
    <x v="633"/>
    <x v="71"/>
    <n v="549"/>
    <n v="999"/>
    <x v="32"/>
    <x v="2"/>
    <x v="505"/>
    <x v="1"/>
    <x v="70"/>
    <x v="599"/>
    <n v="35523045"/>
    <x v="2"/>
    <n v="252349.5"/>
  </r>
  <r>
    <x v="445"/>
    <x v="436"/>
    <x v="35"/>
    <n v="2099"/>
    <n v="5999"/>
    <x v="6"/>
    <x v="4"/>
    <x v="323"/>
    <x v="1"/>
    <x v="35"/>
    <x v="399"/>
    <n v="35953771"/>
    <x v="2"/>
    <n v="73654.7"/>
  </r>
  <r>
    <x v="19"/>
    <x v="19"/>
    <x v="3"/>
    <n v="13490"/>
    <n v="21990"/>
    <x v="17"/>
    <x v="4"/>
    <x v="16"/>
    <x v="1"/>
    <x v="3"/>
    <x v="19"/>
    <n v="161556240"/>
    <x v="2"/>
    <n v="51496.799999999996"/>
  </r>
  <r>
    <x v="648"/>
    <x v="634"/>
    <x v="54"/>
    <n v="448"/>
    <n v="699"/>
    <x v="63"/>
    <x v="2"/>
    <x v="506"/>
    <x v="0"/>
    <x v="53"/>
    <x v="600"/>
    <n v="7771904"/>
    <x v="0"/>
    <n v="67657.2"/>
  </r>
  <r>
    <x v="649"/>
    <x v="635"/>
    <x v="24"/>
    <n v="1499"/>
    <n v="2999"/>
    <x v="8"/>
    <x v="7"/>
    <x v="507"/>
    <x v="1"/>
    <x v="24"/>
    <x v="601"/>
    <n v="131609202"/>
    <x v="2"/>
    <n v="324852.60000000003"/>
  </r>
  <r>
    <x v="650"/>
    <x v="636"/>
    <x v="82"/>
    <n v="299"/>
    <n v="499"/>
    <x v="54"/>
    <x v="0"/>
    <x v="508"/>
    <x v="1"/>
    <x v="81"/>
    <x v="602"/>
    <n v="7305168"/>
    <x v="0"/>
    <n v="102614.40000000001"/>
  </r>
  <r>
    <x v="651"/>
    <x v="637"/>
    <x v="44"/>
    <n v="579"/>
    <n v="1400"/>
    <x v="53"/>
    <x v="4"/>
    <x v="509"/>
    <x v="0"/>
    <x v="43"/>
    <x v="603"/>
    <n v="109491216"/>
    <x v="2"/>
    <n v="813147.2"/>
  </r>
  <r>
    <x v="652"/>
    <x v="638"/>
    <x v="83"/>
    <n v="2499"/>
    <n v="3299"/>
    <x v="66"/>
    <x v="0"/>
    <x v="510"/>
    <x v="1"/>
    <x v="82"/>
    <x v="604"/>
    <n v="232686888"/>
    <x v="2"/>
    <n v="391070.4"/>
  </r>
  <r>
    <x v="653"/>
    <x v="639"/>
    <x v="24"/>
    <n v="1199"/>
    <n v="5999"/>
    <x v="27"/>
    <x v="2"/>
    <x v="511"/>
    <x v="1"/>
    <x v="24"/>
    <x v="605"/>
    <n v="56977679"/>
    <x v="2"/>
    <n v="185331.9"/>
  </r>
  <r>
    <x v="654"/>
    <x v="640"/>
    <x v="74"/>
    <n v="399"/>
    <n v="499"/>
    <x v="52"/>
    <x v="4"/>
    <x v="512"/>
    <x v="1"/>
    <x v="73"/>
    <x v="606"/>
    <n v="10853199"/>
    <x v="0"/>
    <n v="116964.29999999999"/>
  </r>
  <r>
    <x v="21"/>
    <x v="21"/>
    <x v="2"/>
    <n v="279"/>
    <n v="499"/>
    <x v="15"/>
    <x v="7"/>
    <x v="18"/>
    <x v="1"/>
    <x v="2"/>
    <x v="21"/>
    <n v="3058398"/>
    <x v="0"/>
    <n v="40559.4"/>
  </r>
  <r>
    <x v="22"/>
    <x v="22"/>
    <x v="3"/>
    <n v="13490"/>
    <n v="22900"/>
    <x v="19"/>
    <x v="4"/>
    <x v="19"/>
    <x v="1"/>
    <x v="3"/>
    <x v="22"/>
    <n v="219873510"/>
    <x v="2"/>
    <n v="70085.7"/>
  </r>
  <r>
    <x v="655"/>
    <x v="641"/>
    <x v="45"/>
    <n v="279"/>
    <n v="375"/>
    <x v="55"/>
    <x v="4"/>
    <x v="513"/>
    <x v="0"/>
    <x v="44"/>
    <x v="607"/>
    <n v="8797986"/>
    <x v="0"/>
    <n v="135596.19999999998"/>
  </r>
  <r>
    <x v="656"/>
    <x v="642"/>
    <x v="19"/>
    <n v="2499"/>
    <n v="4999"/>
    <x v="8"/>
    <x v="2"/>
    <x v="344"/>
    <x v="1"/>
    <x v="19"/>
    <x v="424"/>
    <n v="18919929"/>
    <x v="2"/>
    <n v="29526.899999999998"/>
  </r>
  <r>
    <x v="657"/>
    <x v="643"/>
    <x v="73"/>
    <n v="137"/>
    <n v="160"/>
    <x v="81"/>
    <x v="5"/>
    <x v="514"/>
    <x v="3"/>
    <x v="72"/>
    <x v="608"/>
    <n v="895569"/>
    <x v="1"/>
    <n v="28762.800000000003"/>
  </r>
  <r>
    <x v="23"/>
    <x v="23"/>
    <x v="0"/>
    <n v="59"/>
    <n v="199"/>
    <x v="20"/>
    <x v="1"/>
    <x v="335"/>
    <x v="0"/>
    <x v="0"/>
    <x v="413"/>
    <n v="553243"/>
    <x v="1"/>
    <n v="37508"/>
  </r>
  <r>
    <x v="658"/>
    <x v="644"/>
    <x v="66"/>
    <n v="299"/>
    <n v="499"/>
    <x v="54"/>
    <x v="6"/>
    <x v="515"/>
    <x v="0"/>
    <x v="65"/>
    <x v="609"/>
    <n v="6281990"/>
    <x v="0"/>
    <n v="94545"/>
  </r>
  <r>
    <x v="659"/>
    <x v="645"/>
    <x v="24"/>
    <n v="1799"/>
    <n v="3999"/>
    <x v="10"/>
    <x v="2"/>
    <x v="516"/>
    <x v="1"/>
    <x v="24"/>
    <x v="610"/>
    <n v="6327083"/>
    <x v="2"/>
    <n v="13716.3"/>
  </r>
  <r>
    <x v="660"/>
    <x v="646"/>
    <x v="71"/>
    <n v="1999"/>
    <n v="2999"/>
    <x v="9"/>
    <x v="4"/>
    <x v="517"/>
    <x v="1"/>
    <x v="70"/>
    <x v="611"/>
    <n v="127734101"/>
    <x v="2"/>
    <n v="274765.7"/>
  </r>
  <r>
    <x v="25"/>
    <x v="25"/>
    <x v="2"/>
    <n v="199"/>
    <n v="699"/>
    <x v="22"/>
    <x v="0"/>
    <x v="22"/>
    <x v="1"/>
    <x v="2"/>
    <x v="25"/>
    <n v="2418447"/>
    <x v="1"/>
    <n v="51042.6"/>
  </r>
  <r>
    <x v="661"/>
    <x v="647"/>
    <x v="84"/>
    <n v="399"/>
    <n v="1499"/>
    <x v="25"/>
    <x v="3"/>
    <x v="518"/>
    <x v="0"/>
    <x v="34"/>
    <x v="612"/>
    <n v="2286270"/>
    <x v="0"/>
    <n v="23492.999999999996"/>
  </r>
  <r>
    <x v="662"/>
    <x v="648"/>
    <x v="85"/>
    <n v="1699"/>
    <n v="3999"/>
    <x v="30"/>
    <x v="0"/>
    <x v="519"/>
    <x v="0"/>
    <x v="83"/>
    <x v="613"/>
    <n v="43304112"/>
    <x v="2"/>
    <n v="107049.60000000001"/>
  </r>
  <r>
    <x v="663"/>
    <x v="649"/>
    <x v="45"/>
    <n v="699"/>
    <n v="995"/>
    <x v="77"/>
    <x v="6"/>
    <x v="520"/>
    <x v="0"/>
    <x v="44"/>
    <x v="614"/>
    <n v="38029095"/>
    <x v="2"/>
    <n v="244822.5"/>
  </r>
  <r>
    <x v="465"/>
    <x v="454"/>
    <x v="33"/>
    <n v="95"/>
    <n v="499"/>
    <x v="74"/>
    <x v="0"/>
    <x v="340"/>
    <x v="1"/>
    <x v="33"/>
    <x v="418"/>
    <n v="185155"/>
    <x v="1"/>
    <n v="8185.8"/>
  </r>
  <r>
    <x v="664"/>
    <x v="650"/>
    <x v="69"/>
    <n v="1149"/>
    <n v="1699"/>
    <x v="44"/>
    <x v="0"/>
    <x v="521"/>
    <x v="0"/>
    <x v="68"/>
    <x v="615"/>
    <n v="140727222"/>
    <x v="2"/>
    <n v="514407.60000000003"/>
  </r>
  <r>
    <x v="665"/>
    <x v="651"/>
    <x v="54"/>
    <n v="1495"/>
    <n v="1995"/>
    <x v="23"/>
    <x v="4"/>
    <x v="522"/>
    <x v="0"/>
    <x v="53"/>
    <x v="616"/>
    <n v="10825295"/>
    <x v="2"/>
    <n v="31136.3"/>
  </r>
  <r>
    <x v="666"/>
    <x v="652"/>
    <x v="47"/>
    <n v="849"/>
    <n v="4999"/>
    <x v="57"/>
    <x v="1"/>
    <x v="523"/>
    <x v="0"/>
    <x v="46"/>
    <x v="617"/>
    <n v="17367993"/>
    <x v="2"/>
    <n v="81828"/>
  </r>
  <r>
    <x v="667"/>
    <x v="653"/>
    <x v="86"/>
    <n v="440"/>
    <n v="440"/>
    <x v="26"/>
    <x v="6"/>
    <x v="524"/>
    <x v="3"/>
    <x v="84"/>
    <x v="618"/>
    <n v="3788400"/>
    <x v="0"/>
    <n v="38745"/>
  </r>
  <r>
    <x v="460"/>
    <x v="451"/>
    <x v="35"/>
    <n v="349"/>
    <n v="999"/>
    <x v="6"/>
    <x v="11"/>
    <x v="337"/>
    <x v="1"/>
    <x v="35"/>
    <x v="415"/>
    <n v="5778393"/>
    <x v="0"/>
    <n v="62916.6"/>
  </r>
  <r>
    <x v="668"/>
    <x v="654"/>
    <x v="47"/>
    <n v="599"/>
    <n v="3999"/>
    <x v="5"/>
    <x v="2"/>
    <x v="525"/>
    <x v="0"/>
    <x v="46"/>
    <x v="619"/>
    <n v="651113"/>
    <x v="2"/>
    <n v="4239.3"/>
  </r>
  <r>
    <x v="669"/>
    <x v="655"/>
    <x v="76"/>
    <n v="149"/>
    <n v="399"/>
    <x v="11"/>
    <x v="1"/>
    <x v="526"/>
    <x v="0"/>
    <x v="75"/>
    <x v="620"/>
    <n v="229460"/>
    <x v="1"/>
    <n v="6160"/>
  </r>
  <r>
    <x v="670"/>
    <x v="656"/>
    <x v="46"/>
    <n v="289"/>
    <n v="999"/>
    <x v="58"/>
    <x v="3"/>
    <x v="527"/>
    <x v="0"/>
    <x v="45"/>
    <x v="621"/>
    <n v="115889"/>
    <x v="0"/>
    <n v="1644.1"/>
  </r>
  <r>
    <x v="671"/>
    <x v="657"/>
    <x v="87"/>
    <n v="179"/>
    <n v="499"/>
    <x v="0"/>
    <x v="10"/>
    <x v="528"/>
    <x v="0"/>
    <x v="85"/>
    <x v="622"/>
    <n v="1679915"/>
    <x v="1"/>
    <n v="31909"/>
  </r>
  <r>
    <x v="672"/>
    <x v="658"/>
    <x v="19"/>
    <n v="1499"/>
    <n v="4999"/>
    <x v="20"/>
    <x v="1"/>
    <x v="354"/>
    <x v="1"/>
    <x v="19"/>
    <x v="436"/>
    <n v="138789412"/>
    <x v="2"/>
    <n v="370352"/>
  </r>
  <r>
    <x v="673"/>
    <x v="659"/>
    <x v="24"/>
    <n v="399"/>
    <n v="699"/>
    <x v="1"/>
    <x v="10"/>
    <x v="529"/>
    <x v="1"/>
    <x v="24"/>
    <x v="623"/>
    <n v="1378146"/>
    <x v="0"/>
    <n v="11743.6"/>
  </r>
  <r>
    <x v="674"/>
    <x v="660"/>
    <x v="63"/>
    <n v="599"/>
    <n v="799"/>
    <x v="23"/>
    <x v="4"/>
    <x v="530"/>
    <x v="0"/>
    <x v="62"/>
    <x v="624"/>
    <n v="9458210"/>
    <x v="2"/>
    <n v="67897"/>
  </r>
  <r>
    <x v="675"/>
    <x v="661"/>
    <x v="88"/>
    <n v="949"/>
    <n v="2000"/>
    <x v="3"/>
    <x v="2"/>
    <x v="531"/>
    <x v="0"/>
    <x v="86"/>
    <x v="625"/>
    <n v="14205581"/>
    <x v="2"/>
    <n v="58379.1"/>
  </r>
  <r>
    <x v="676"/>
    <x v="662"/>
    <x v="19"/>
    <n v="2499"/>
    <n v="9999"/>
    <x v="43"/>
    <x v="3"/>
    <x v="532"/>
    <x v="1"/>
    <x v="19"/>
    <x v="626"/>
    <n v="105305361"/>
    <x v="2"/>
    <n v="172769.9"/>
  </r>
  <r>
    <x v="677"/>
    <x v="663"/>
    <x v="51"/>
    <n v="159"/>
    <n v="180"/>
    <x v="89"/>
    <x v="4"/>
    <x v="533"/>
    <x v="1"/>
    <x v="50"/>
    <x v="627"/>
    <n v="157251"/>
    <x v="1"/>
    <n v="4252.7"/>
  </r>
  <r>
    <x v="678"/>
    <x v="664"/>
    <x v="22"/>
    <n v="1329"/>
    <n v="2900"/>
    <x v="34"/>
    <x v="6"/>
    <x v="534"/>
    <x v="1"/>
    <x v="22"/>
    <x v="628"/>
    <n v="26080296"/>
    <x v="2"/>
    <n v="88308"/>
  </r>
  <r>
    <x v="679"/>
    <x v="665"/>
    <x v="87"/>
    <n v="570"/>
    <n v="999"/>
    <x v="1"/>
    <x v="0"/>
    <x v="535"/>
    <x v="0"/>
    <x v="85"/>
    <x v="629"/>
    <n v="1824570"/>
    <x v="2"/>
    <n v="13444.2"/>
  </r>
  <r>
    <x v="680"/>
    <x v="666"/>
    <x v="89"/>
    <n v="899"/>
    <n v="1999"/>
    <x v="10"/>
    <x v="3"/>
    <x v="536"/>
    <x v="1"/>
    <x v="87"/>
    <x v="630"/>
    <n v="27391631"/>
    <x v="2"/>
    <n v="124922.9"/>
  </r>
  <r>
    <x v="681"/>
    <x v="667"/>
    <x v="90"/>
    <n v="449"/>
    <n v="999"/>
    <x v="10"/>
    <x v="5"/>
    <x v="537"/>
    <x v="0"/>
    <x v="88"/>
    <x v="631"/>
    <n v="4463060"/>
    <x v="0"/>
    <n v="43736"/>
  </r>
  <r>
    <x v="682"/>
    <x v="668"/>
    <x v="91"/>
    <n v="549"/>
    <n v="999"/>
    <x v="32"/>
    <x v="4"/>
    <x v="538"/>
    <x v="0"/>
    <x v="89"/>
    <x v="632"/>
    <n v="4259142"/>
    <x v="2"/>
    <n v="33359.4"/>
  </r>
  <r>
    <x v="683"/>
    <x v="669"/>
    <x v="69"/>
    <n v="1529"/>
    <n v="2399"/>
    <x v="63"/>
    <x v="4"/>
    <x v="539"/>
    <x v="0"/>
    <x v="68"/>
    <x v="633"/>
    <n v="104597361"/>
    <x v="2"/>
    <n v="294158.7"/>
  </r>
  <r>
    <x v="684"/>
    <x v="670"/>
    <x v="92"/>
    <n v="100"/>
    <n v="100"/>
    <x v="26"/>
    <x v="4"/>
    <x v="540"/>
    <x v="3"/>
    <x v="90"/>
    <x v="634"/>
    <n v="309500"/>
    <x v="1"/>
    <n v="13308.5"/>
  </r>
  <r>
    <x v="685"/>
    <x v="671"/>
    <x v="48"/>
    <n v="299"/>
    <n v="1499"/>
    <x v="27"/>
    <x v="0"/>
    <x v="541"/>
    <x v="0"/>
    <x v="47"/>
    <x v="635"/>
    <n v="269997"/>
    <x v="0"/>
    <n v="3792.6000000000004"/>
  </r>
  <r>
    <x v="686"/>
    <x v="672"/>
    <x v="54"/>
    <n v="1295"/>
    <n v="1795"/>
    <x v="28"/>
    <x v="3"/>
    <x v="542"/>
    <x v="0"/>
    <x v="53"/>
    <x v="636"/>
    <n v="33373445"/>
    <x v="2"/>
    <n v="105661.09999999999"/>
  </r>
  <r>
    <x v="687"/>
    <x v="673"/>
    <x v="24"/>
    <n v="699"/>
    <n v="999"/>
    <x v="77"/>
    <x v="3"/>
    <x v="543"/>
    <x v="1"/>
    <x v="24"/>
    <x v="637"/>
    <n v="190959111"/>
    <x v="2"/>
    <n v="1120074.8999999999"/>
  </r>
  <r>
    <x v="688"/>
    <x v="674"/>
    <x v="93"/>
    <n v="252"/>
    <n v="315"/>
    <x v="52"/>
    <x v="6"/>
    <x v="544"/>
    <x v="3"/>
    <x v="91"/>
    <x v="638"/>
    <n v="953820"/>
    <x v="0"/>
    <n v="17032.5"/>
  </r>
  <r>
    <x v="689"/>
    <x v="675"/>
    <x v="51"/>
    <n v="190"/>
    <n v="220"/>
    <x v="81"/>
    <x v="5"/>
    <x v="545"/>
    <x v="1"/>
    <x v="50"/>
    <x v="639"/>
    <n v="544540"/>
    <x v="1"/>
    <n v="12610.400000000001"/>
  </r>
  <r>
    <x v="690"/>
    <x v="676"/>
    <x v="54"/>
    <n v="1299"/>
    <n v="1599"/>
    <x v="71"/>
    <x v="4"/>
    <x v="546"/>
    <x v="0"/>
    <x v="53"/>
    <x v="640"/>
    <n v="35362677"/>
    <x v="2"/>
    <n v="117058.9"/>
  </r>
  <r>
    <x v="691"/>
    <x v="677"/>
    <x v="44"/>
    <n v="729"/>
    <n v="1650"/>
    <x v="37"/>
    <x v="4"/>
    <x v="547"/>
    <x v="0"/>
    <x v="43"/>
    <x v="641"/>
    <n v="60037524"/>
    <x v="2"/>
    <n v="354130.8"/>
  </r>
  <r>
    <x v="692"/>
    <x v="678"/>
    <x v="94"/>
    <n v="480"/>
    <n v="600"/>
    <x v="52"/>
    <x v="4"/>
    <x v="548"/>
    <x v="3"/>
    <x v="92"/>
    <x v="642"/>
    <n v="2745120"/>
    <x v="0"/>
    <n v="24591.7"/>
  </r>
  <r>
    <x v="475"/>
    <x v="464"/>
    <x v="19"/>
    <n v="1799"/>
    <n v="6990"/>
    <x v="82"/>
    <x v="1"/>
    <x v="347"/>
    <x v="1"/>
    <x v="19"/>
    <x v="427"/>
    <n v="48357120"/>
    <x v="2"/>
    <n v="107520"/>
  </r>
  <r>
    <x v="693"/>
    <x v="679"/>
    <x v="47"/>
    <n v="999"/>
    <n v="2499"/>
    <x v="13"/>
    <x v="4"/>
    <x v="549"/>
    <x v="0"/>
    <x v="46"/>
    <x v="643"/>
    <n v="1688310"/>
    <x v="2"/>
    <n v="7267"/>
  </r>
  <r>
    <x v="27"/>
    <x v="27"/>
    <x v="0"/>
    <n v="299"/>
    <n v="399"/>
    <x v="23"/>
    <x v="1"/>
    <x v="24"/>
    <x v="0"/>
    <x v="0"/>
    <x v="27"/>
    <n v="827034"/>
    <x v="0"/>
    <n v="11064"/>
  </r>
  <r>
    <x v="694"/>
    <x v="680"/>
    <x v="95"/>
    <n v="238"/>
    <n v="699"/>
    <x v="46"/>
    <x v="5"/>
    <x v="550"/>
    <x v="0"/>
    <x v="93"/>
    <x v="644"/>
    <n v="1992536"/>
    <x v="0"/>
    <n v="36836.800000000003"/>
  </r>
  <r>
    <x v="695"/>
    <x v="681"/>
    <x v="54"/>
    <n v="1349"/>
    <n v="2198"/>
    <x v="17"/>
    <x v="1"/>
    <x v="551"/>
    <x v="0"/>
    <x v="53"/>
    <x v="645"/>
    <n v="9595437"/>
    <x v="2"/>
    <n v="28452"/>
  </r>
  <r>
    <x v="29"/>
    <x v="29"/>
    <x v="0"/>
    <n v="299"/>
    <n v="999"/>
    <x v="20"/>
    <x v="4"/>
    <x v="26"/>
    <x v="0"/>
    <x v="0"/>
    <x v="29"/>
    <n v="6234150"/>
    <x v="0"/>
    <n v="89655"/>
  </r>
  <r>
    <x v="696"/>
    <x v="682"/>
    <x v="88"/>
    <n v="199"/>
    <n v="499"/>
    <x v="13"/>
    <x v="8"/>
    <x v="552"/>
    <x v="0"/>
    <x v="86"/>
    <x v="646"/>
    <n v="557996"/>
    <x v="1"/>
    <n v="9253.1999999999989"/>
  </r>
  <r>
    <x v="697"/>
    <x v="683"/>
    <x v="24"/>
    <n v="1999"/>
    <n v="9999"/>
    <x v="27"/>
    <x v="7"/>
    <x v="553"/>
    <x v="1"/>
    <x v="24"/>
    <x v="647"/>
    <n v="3970014"/>
    <x v="2"/>
    <n v="7348.2000000000007"/>
  </r>
  <r>
    <x v="698"/>
    <x v="684"/>
    <x v="31"/>
    <n v="99"/>
    <n v="499"/>
    <x v="27"/>
    <x v="3"/>
    <x v="361"/>
    <x v="1"/>
    <x v="31"/>
    <x v="445"/>
    <n v="242649"/>
    <x v="1"/>
    <n v="10049.099999999999"/>
  </r>
  <r>
    <x v="699"/>
    <x v="685"/>
    <x v="45"/>
    <n v="499"/>
    <n v="1000"/>
    <x v="8"/>
    <x v="15"/>
    <x v="205"/>
    <x v="0"/>
    <x v="44"/>
    <x v="648"/>
    <n v="11477"/>
    <x v="0"/>
    <n v="115"/>
  </r>
  <r>
    <x v="700"/>
    <x v="686"/>
    <x v="96"/>
    <n v="1792"/>
    <n v="3500"/>
    <x v="76"/>
    <x v="6"/>
    <x v="554"/>
    <x v="0"/>
    <x v="94"/>
    <x v="649"/>
    <n v="46939648"/>
    <x v="2"/>
    <n v="117873"/>
  </r>
  <r>
    <x v="701"/>
    <x v="687"/>
    <x v="97"/>
    <n v="3299"/>
    <n v="4100"/>
    <x v="52"/>
    <x v="2"/>
    <x v="555"/>
    <x v="0"/>
    <x v="95"/>
    <x v="650"/>
    <n v="52068117"/>
    <x v="2"/>
    <n v="61553.7"/>
  </r>
  <r>
    <x v="702"/>
    <x v="688"/>
    <x v="93"/>
    <n v="125"/>
    <n v="180"/>
    <x v="39"/>
    <x v="5"/>
    <x v="556"/>
    <x v="3"/>
    <x v="91"/>
    <x v="651"/>
    <n v="1006625"/>
    <x v="1"/>
    <n v="35433.200000000004"/>
  </r>
  <r>
    <x v="703"/>
    <x v="689"/>
    <x v="45"/>
    <n v="399"/>
    <n v="1190"/>
    <x v="46"/>
    <x v="3"/>
    <x v="557"/>
    <x v="0"/>
    <x v="44"/>
    <x v="652"/>
    <n v="1120791"/>
    <x v="0"/>
    <n v="11516.9"/>
  </r>
  <r>
    <x v="704"/>
    <x v="690"/>
    <x v="24"/>
    <n v="1199"/>
    <n v="7999"/>
    <x v="5"/>
    <x v="9"/>
    <x v="558"/>
    <x v="1"/>
    <x v="24"/>
    <x v="653"/>
    <n v="31066090"/>
    <x v="2"/>
    <n v="93276"/>
  </r>
  <r>
    <x v="705"/>
    <x v="691"/>
    <x v="46"/>
    <n v="235"/>
    <n v="1599"/>
    <x v="5"/>
    <x v="11"/>
    <x v="559"/>
    <x v="0"/>
    <x v="45"/>
    <x v="654"/>
    <n v="275655"/>
    <x v="0"/>
    <n v="4457.3999999999996"/>
  </r>
  <r>
    <x v="706"/>
    <x v="692"/>
    <x v="47"/>
    <n v="549"/>
    <n v="1999"/>
    <x v="25"/>
    <x v="9"/>
    <x v="560"/>
    <x v="0"/>
    <x v="46"/>
    <x v="655"/>
    <n v="3525678"/>
    <x v="2"/>
    <n v="23119.200000000001"/>
  </r>
  <r>
    <x v="707"/>
    <x v="693"/>
    <x v="81"/>
    <n v="89"/>
    <n v="99"/>
    <x v="79"/>
    <x v="0"/>
    <x v="561"/>
    <x v="0"/>
    <x v="80"/>
    <x v="656"/>
    <n v="21449"/>
    <x v="1"/>
    <n v="1012.2"/>
  </r>
  <r>
    <x v="28"/>
    <x v="28"/>
    <x v="0"/>
    <n v="970"/>
    <n v="1999"/>
    <x v="24"/>
    <x v="5"/>
    <x v="25"/>
    <x v="0"/>
    <x v="0"/>
    <x v="28"/>
    <n v="178480"/>
    <x v="2"/>
    <n v="809.6"/>
  </r>
  <r>
    <x v="708"/>
    <x v="694"/>
    <x v="24"/>
    <n v="1299"/>
    <n v="2999"/>
    <x v="48"/>
    <x v="11"/>
    <x v="562"/>
    <x v="1"/>
    <x v="24"/>
    <x v="657"/>
    <n v="19003071"/>
    <x v="2"/>
    <n v="55590.2"/>
  </r>
  <r>
    <x v="709"/>
    <x v="695"/>
    <x v="65"/>
    <n v="230"/>
    <n v="999"/>
    <x v="36"/>
    <x v="0"/>
    <x v="563"/>
    <x v="0"/>
    <x v="64"/>
    <x v="658"/>
    <n v="351440"/>
    <x v="0"/>
    <n v="6417.6"/>
  </r>
  <r>
    <x v="710"/>
    <x v="696"/>
    <x v="98"/>
    <n v="119"/>
    <n v="499"/>
    <x v="60"/>
    <x v="4"/>
    <x v="564"/>
    <x v="1"/>
    <x v="96"/>
    <x v="659"/>
    <n v="1788808"/>
    <x v="1"/>
    <n v="64637.599999999999"/>
  </r>
  <r>
    <x v="711"/>
    <x v="697"/>
    <x v="99"/>
    <n v="449"/>
    <n v="800"/>
    <x v="15"/>
    <x v="5"/>
    <x v="565"/>
    <x v="1"/>
    <x v="97"/>
    <x v="660"/>
    <n v="31243665"/>
    <x v="0"/>
    <n v="306174"/>
  </r>
  <r>
    <x v="712"/>
    <x v="698"/>
    <x v="100"/>
    <n v="1699"/>
    <n v="3495"/>
    <x v="24"/>
    <x v="3"/>
    <x v="566"/>
    <x v="1"/>
    <x v="98"/>
    <x v="661"/>
    <n v="24416329"/>
    <x v="2"/>
    <n v="58921.099999999991"/>
  </r>
  <r>
    <x v="713"/>
    <x v="699"/>
    <x v="93"/>
    <n v="561"/>
    <n v="720"/>
    <x v="47"/>
    <x v="5"/>
    <x v="567"/>
    <x v="3"/>
    <x v="91"/>
    <x v="662"/>
    <n v="1785102"/>
    <x v="2"/>
    <n v="14000.800000000001"/>
  </r>
  <r>
    <x v="714"/>
    <x v="700"/>
    <x v="45"/>
    <n v="289"/>
    <n v="590"/>
    <x v="24"/>
    <x v="5"/>
    <x v="568"/>
    <x v="0"/>
    <x v="44"/>
    <x v="663"/>
    <n v="7481054"/>
    <x v="0"/>
    <n v="113898.40000000001"/>
  </r>
  <r>
    <x v="715"/>
    <x v="701"/>
    <x v="48"/>
    <n v="599"/>
    <n v="1999"/>
    <x v="20"/>
    <x v="5"/>
    <x v="569"/>
    <x v="0"/>
    <x v="47"/>
    <x v="664"/>
    <n v="2836864"/>
    <x v="2"/>
    <n v="20838.400000000001"/>
  </r>
  <r>
    <x v="716"/>
    <x v="702"/>
    <x v="55"/>
    <n v="5599"/>
    <n v="7350"/>
    <x v="66"/>
    <x v="5"/>
    <x v="570"/>
    <x v="0"/>
    <x v="54"/>
    <x v="665"/>
    <n v="408754995"/>
    <x v="2"/>
    <n v="321222"/>
  </r>
  <r>
    <x v="717"/>
    <x v="703"/>
    <x v="101"/>
    <n v="1990"/>
    <n v="2595"/>
    <x v="7"/>
    <x v="4"/>
    <x v="571"/>
    <x v="0"/>
    <x v="99"/>
    <x v="666"/>
    <n v="40592020"/>
    <x v="2"/>
    <n v="87711.4"/>
  </r>
  <r>
    <x v="718"/>
    <x v="704"/>
    <x v="87"/>
    <n v="499"/>
    <n v="799"/>
    <x v="16"/>
    <x v="4"/>
    <x v="572"/>
    <x v="0"/>
    <x v="85"/>
    <x v="667"/>
    <n v="1060375"/>
    <x v="0"/>
    <n v="9137.5"/>
  </r>
  <r>
    <x v="719"/>
    <x v="705"/>
    <x v="90"/>
    <n v="449"/>
    <n v="999"/>
    <x v="10"/>
    <x v="4"/>
    <x v="573"/>
    <x v="0"/>
    <x v="88"/>
    <x v="668"/>
    <n v="5087170"/>
    <x v="0"/>
    <n v="48719"/>
  </r>
  <r>
    <x v="720"/>
    <x v="706"/>
    <x v="102"/>
    <n v="999"/>
    <n v="1999"/>
    <x v="8"/>
    <x v="0"/>
    <x v="574"/>
    <x v="0"/>
    <x v="100"/>
    <x v="669"/>
    <n v="27413559"/>
    <x v="2"/>
    <n v="115252.20000000001"/>
  </r>
  <r>
    <x v="721"/>
    <x v="707"/>
    <x v="40"/>
    <n v="69"/>
    <n v="299"/>
    <x v="36"/>
    <x v="4"/>
    <x v="575"/>
    <x v="0"/>
    <x v="40"/>
    <x v="670"/>
    <n v="17595"/>
    <x v="1"/>
    <n v="1096.5"/>
  </r>
  <r>
    <x v="722"/>
    <x v="708"/>
    <x v="45"/>
    <n v="899"/>
    <n v="1499"/>
    <x v="54"/>
    <x v="0"/>
    <x v="576"/>
    <x v="0"/>
    <x v="44"/>
    <x v="671"/>
    <n v="20833426"/>
    <x v="2"/>
    <n v="97330.8"/>
  </r>
  <r>
    <x v="723"/>
    <x v="709"/>
    <x v="50"/>
    <n v="478"/>
    <n v="699"/>
    <x v="44"/>
    <x v="11"/>
    <x v="577"/>
    <x v="2"/>
    <x v="49"/>
    <x v="672"/>
    <n v="9664204"/>
    <x v="0"/>
    <n v="76828.399999999994"/>
  </r>
  <r>
    <x v="724"/>
    <x v="710"/>
    <x v="103"/>
    <n v="1399"/>
    <n v="2490"/>
    <x v="15"/>
    <x v="4"/>
    <x v="578"/>
    <x v="0"/>
    <x v="101"/>
    <x v="673"/>
    <n v="15492526"/>
    <x v="2"/>
    <n v="47618.2"/>
  </r>
  <r>
    <x v="30"/>
    <x v="30"/>
    <x v="0"/>
    <n v="199"/>
    <n v="750"/>
    <x v="25"/>
    <x v="6"/>
    <x v="27"/>
    <x v="0"/>
    <x v="0"/>
    <x v="30"/>
    <n v="14920224"/>
    <x v="1"/>
    <n v="337392"/>
  </r>
  <r>
    <x v="725"/>
    <x v="711"/>
    <x v="104"/>
    <n v="149"/>
    <n v="499"/>
    <x v="20"/>
    <x v="3"/>
    <x v="579"/>
    <x v="0"/>
    <x v="31"/>
    <x v="674"/>
    <n v="3815443"/>
    <x v="1"/>
    <n v="104988.7"/>
  </r>
  <r>
    <x v="726"/>
    <x v="712"/>
    <x v="71"/>
    <n v="1799"/>
    <n v="4990"/>
    <x v="0"/>
    <x v="0"/>
    <x v="580"/>
    <x v="1"/>
    <x v="70"/>
    <x v="675"/>
    <n v="74165574"/>
    <x v="2"/>
    <n v="173149.2"/>
  </r>
  <r>
    <x v="727"/>
    <x v="713"/>
    <x v="105"/>
    <n v="425"/>
    <n v="999"/>
    <x v="48"/>
    <x v="1"/>
    <x v="87"/>
    <x v="5"/>
    <x v="102"/>
    <x v="676"/>
    <n v="1096925"/>
    <x v="0"/>
    <n v="10324"/>
  </r>
  <r>
    <x v="728"/>
    <x v="714"/>
    <x v="89"/>
    <n v="999"/>
    <n v="2490"/>
    <x v="13"/>
    <x v="3"/>
    <x v="581"/>
    <x v="1"/>
    <x v="87"/>
    <x v="677"/>
    <n v="18312669"/>
    <x v="2"/>
    <n v="75157.099999999991"/>
  </r>
  <r>
    <x v="729"/>
    <x v="715"/>
    <x v="46"/>
    <n v="378"/>
    <n v="999"/>
    <x v="33"/>
    <x v="3"/>
    <x v="471"/>
    <x v="0"/>
    <x v="45"/>
    <x v="678"/>
    <n v="672462"/>
    <x v="0"/>
    <n v="7293.9"/>
  </r>
  <r>
    <x v="730"/>
    <x v="716"/>
    <x v="106"/>
    <n v="99"/>
    <n v="99"/>
    <x v="26"/>
    <x v="4"/>
    <x v="582"/>
    <x v="3"/>
    <x v="103"/>
    <x v="679"/>
    <n v="38412"/>
    <x v="1"/>
    <n v="1668.3999999999999"/>
  </r>
  <r>
    <x v="731"/>
    <x v="717"/>
    <x v="69"/>
    <n v="1499"/>
    <n v="2999"/>
    <x v="8"/>
    <x v="6"/>
    <x v="583"/>
    <x v="0"/>
    <x v="68"/>
    <x v="680"/>
    <n v="12975344"/>
    <x v="2"/>
    <n v="38952"/>
  </r>
  <r>
    <x v="732"/>
    <x v="718"/>
    <x v="107"/>
    <n v="1815"/>
    <n v="3100"/>
    <x v="19"/>
    <x v="6"/>
    <x v="584"/>
    <x v="0"/>
    <x v="104"/>
    <x v="681"/>
    <n v="168658875"/>
    <x v="2"/>
    <n v="418162.5"/>
  </r>
  <r>
    <x v="733"/>
    <x v="719"/>
    <x v="93"/>
    <n v="67"/>
    <n v="75"/>
    <x v="68"/>
    <x v="3"/>
    <x v="100"/>
    <x v="3"/>
    <x v="91"/>
    <x v="682"/>
    <n v="85023"/>
    <x v="1"/>
    <n v="5202.8999999999996"/>
  </r>
  <r>
    <x v="734"/>
    <x v="720"/>
    <x v="47"/>
    <n v="1889"/>
    <n v="2699"/>
    <x v="77"/>
    <x v="4"/>
    <x v="585"/>
    <x v="0"/>
    <x v="46"/>
    <x v="683"/>
    <n v="32857266"/>
    <x v="2"/>
    <n v="74794.2"/>
  </r>
  <r>
    <x v="735"/>
    <x v="721"/>
    <x v="24"/>
    <n v="499"/>
    <n v="1499"/>
    <x v="29"/>
    <x v="9"/>
    <x v="586"/>
    <x v="1"/>
    <x v="24"/>
    <x v="684"/>
    <n v="4575331"/>
    <x v="0"/>
    <n v="33008.400000000001"/>
  </r>
  <r>
    <x v="736"/>
    <x v="722"/>
    <x v="65"/>
    <n v="499"/>
    <n v="999"/>
    <x v="8"/>
    <x v="5"/>
    <x v="587"/>
    <x v="0"/>
    <x v="64"/>
    <x v="685"/>
    <n v="513970"/>
    <x v="0"/>
    <n v="4532"/>
  </r>
  <r>
    <x v="737"/>
    <x v="723"/>
    <x v="55"/>
    <n v="5799"/>
    <n v="7999"/>
    <x v="28"/>
    <x v="6"/>
    <x v="588"/>
    <x v="0"/>
    <x v="54"/>
    <x v="686"/>
    <n v="291533127"/>
    <x v="2"/>
    <n v="226228.5"/>
  </r>
  <r>
    <x v="738"/>
    <x v="724"/>
    <x v="108"/>
    <n v="499"/>
    <n v="799"/>
    <x v="16"/>
    <x v="2"/>
    <x v="589"/>
    <x v="1"/>
    <x v="105"/>
    <x v="687"/>
    <n v="3364258"/>
    <x v="0"/>
    <n v="26293.8"/>
  </r>
  <r>
    <x v="739"/>
    <x v="725"/>
    <x v="46"/>
    <n v="249"/>
    <n v="600"/>
    <x v="53"/>
    <x v="1"/>
    <x v="590"/>
    <x v="0"/>
    <x v="45"/>
    <x v="688"/>
    <n v="300792"/>
    <x v="0"/>
    <n v="4832"/>
  </r>
  <r>
    <x v="31"/>
    <x v="31"/>
    <x v="0"/>
    <n v="179"/>
    <n v="499"/>
    <x v="0"/>
    <x v="1"/>
    <x v="591"/>
    <x v="0"/>
    <x v="0"/>
    <x v="689"/>
    <n v="346007"/>
    <x v="1"/>
    <n v="7732"/>
  </r>
  <r>
    <x v="740"/>
    <x v="726"/>
    <x v="55"/>
    <n v="4449"/>
    <n v="5734"/>
    <x v="47"/>
    <x v="5"/>
    <x v="592"/>
    <x v="0"/>
    <x v="54"/>
    <x v="690"/>
    <n v="111251694"/>
    <x v="2"/>
    <n v="110026.40000000001"/>
  </r>
  <r>
    <x v="741"/>
    <x v="727"/>
    <x v="85"/>
    <n v="299"/>
    <n v="550"/>
    <x v="18"/>
    <x v="13"/>
    <x v="593"/>
    <x v="0"/>
    <x v="83"/>
    <x v="691"/>
    <n v="9996766"/>
    <x v="0"/>
    <n v="153796.4"/>
  </r>
  <r>
    <x v="742"/>
    <x v="728"/>
    <x v="45"/>
    <n v="629"/>
    <n v="1390"/>
    <x v="10"/>
    <x v="5"/>
    <x v="594"/>
    <x v="0"/>
    <x v="44"/>
    <x v="692"/>
    <n v="3963329"/>
    <x v="2"/>
    <n v="27724.400000000001"/>
  </r>
  <r>
    <x v="743"/>
    <x v="729"/>
    <x v="49"/>
    <n v="2595"/>
    <n v="3295"/>
    <x v="73"/>
    <x v="5"/>
    <x v="595"/>
    <x v="0"/>
    <x v="48"/>
    <x v="693"/>
    <n v="58693710"/>
    <x v="2"/>
    <n v="99519.200000000012"/>
  </r>
  <r>
    <x v="32"/>
    <x v="32"/>
    <x v="0"/>
    <n v="389"/>
    <n v="1099"/>
    <x v="6"/>
    <x v="4"/>
    <x v="29"/>
    <x v="0"/>
    <x v="0"/>
    <x v="32"/>
    <n v="378886"/>
    <x v="0"/>
    <n v="4188.2"/>
  </r>
  <r>
    <x v="744"/>
    <x v="730"/>
    <x v="69"/>
    <n v="1799"/>
    <n v="2911"/>
    <x v="16"/>
    <x v="4"/>
    <x v="596"/>
    <x v="0"/>
    <x v="68"/>
    <x v="694"/>
    <n v="36595258"/>
    <x v="2"/>
    <n v="87470.599999999991"/>
  </r>
  <r>
    <x v="745"/>
    <x v="731"/>
    <x v="78"/>
    <n v="90"/>
    <n v="175"/>
    <x v="76"/>
    <x v="5"/>
    <x v="597"/>
    <x v="3"/>
    <x v="77"/>
    <x v="695"/>
    <n v="668610"/>
    <x v="1"/>
    <n v="32687.600000000002"/>
  </r>
  <r>
    <x v="746"/>
    <x v="732"/>
    <x v="47"/>
    <n v="599"/>
    <n v="599"/>
    <x v="26"/>
    <x v="1"/>
    <x v="598"/>
    <x v="0"/>
    <x v="46"/>
    <x v="696"/>
    <n v="15827377"/>
    <x v="2"/>
    <n v="105692"/>
  </r>
  <r>
    <x v="747"/>
    <x v="733"/>
    <x v="19"/>
    <n v="1999"/>
    <n v="7999"/>
    <x v="43"/>
    <x v="0"/>
    <x v="599"/>
    <x v="1"/>
    <x v="19"/>
    <x v="697"/>
    <n v="62578695"/>
    <x v="2"/>
    <n v="131481"/>
  </r>
  <r>
    <x v="748"/>
    <x v="734"/>
    <x v="109"/>
    <n v="2099"/>
    <n v="3250"/>
    <x v="31"/>
    <x v="11"/>
    <x v="600"/>
    <x v="0"/>
    <x v="106"/>
    <x v="698"/>
    <n v="23536087"/>
    <x v="2"/>
    <n v="42609.4"/>
  </r>
  <r>
    <x v="749"/>
    <x v="735"/>
    <x v="110"/>
    <n v="179"/>
    <n v="499"/>
    <x v="0"/>
    <x v="3"/>
    <x v="601"/>
    <x v="0"/>
    <x v="107"/>
    <x v="699"/>
    <n v="1821146"/>
    <x v="1"/>
    <n v="41713.399999999994"/>
  </r>
  <r>
    <x v="750"/>
    <x v="736"/>
    <x v="54"/>
    <n v="1345"/>
    <n v="2295"/>
    <x v="19"/>
    <x v="0"/>
    <x v="602"/>
    <x v="0"/>
    <x v="53"/>
    <x v="700"/>
    <n v="23420485"/>
    <x v="2"/>
    <n v="73134.600000000006"/>
  </r>
  <r>
    <x v="751"/>
    <x v="737"/>
    <x v="60"/>
    <n v="349"/>
    <n v="995"/>
    <x v="6"/>
    <x v="0"/>
    <x v="603"/>
    <x v="1"/>
    <x v="59"/>
    <x v="701"/>
    <n v="2329924"/>
    <x v="0"/>
    <n v="28039.200000000001"/>
  </r>
  <r>
    <x v="752"/>
    <x v="738"/>
    <x v="95"/>
    <n v="287"/>
    <n v="499"/>
    <x v="21"/>
    <x v="5"/>
    <x v="604"/>
    <x v="0"/>
    <x v="93"/>
    <x v="702"/>
    <n v="2317812"/>
    <x v="0"/>
    <n v="35534.400000000001"/>
  </r>
  <r>
    <x v="33"/>
    <x v="33"/>
    <x v="0"/>
    <n v="599"/>
    <n v="599"/>
    <x v="26"/>
    <x v="4"/>
    <x v="30"/>
    <x v="0"/>
    <x v="0"/>
    <x v="33"/>
    <n v="212645"/>
    <x v="2"/>
    <n v="1526.5"/>
  </r>
  <r>
    <x v="753"/>
    <x v="739"/>
    <x v="44"/>
    <n v="349"/>
    <n v="450"/>
    <x v="47"/>
    <x v="3"/>
    <x v="605"/>
    <x v="0"/>
    <x v="43"/>
    <x v="703"/>
    <n v="6510944"/>
    <x v="0"/>
    <n v="76489.599999999991"/>
  </r>
  <r>
    <x v="754"/>
    <x v="740"/>
    <x v="51"/>
    <n v="879"/>
    <n v="1109"/>
    <x v="73"/>
    <x v="5"/>
    <x v="606"/>
    <x v="1"/>
    <x v="50"/>
    <x v="704"/>
    <n v="27775521"/>
    <x v="2"/>
    <n v="139035.6"/>
  </r>
  <r>
    <x v="34"/>
    <x v="34"/>
    <x v="0"/>
    <n v="199"/>
    <n v="999"/>
    <x v="27"/>
    <x v="2"/>
    <x v="31"/>
    <x v="0"/>
    <x v="0"/>
    <x v="34"/>
    <n v="213925"/>
    <x v="1"/>
    <n v="4192.5"/>
  </r>
  <r>
    <x v="755"/>
    <x v="741"/>
    <x v="74"/>
    <n v="250"/>
    <n v="250"/>
    <x v="26"/>
    <x v="2"/>
    <x v="607"/>
    <x v="1"/>
    <x v="73"/>
    <x v="705"/>
    <n v="3492750"/>
    <x v="0"/>
    <n v="54486.9"/>
  </r>
  <r>
    <x v="756"/>
    <x v="742"/>
    <x v="24"/>
    <n v="199"/>
    <n v="499"/>
    <x v="13"/>
    <x v="9"/>
    <x v="608"/>
    <x v="1"/>
    <x v="24"/>
    <x v="706"/>
    <n v="495908"/>
    <x v="1"/>
    <n v="8971.2000000000007"/>
  </r>
  <r>
    <x v="36"/>
    <x v="36"/>
    <x v="0"/>
    <n v="899"/>
    <n v="1900"/>
    <x v="3"/>
    <x v="5"/>
    <x v="32"/>
    <x v="0"/>
    <x v="0"/>
    <x v="36"/>
    <n v="12183248"/>
    <x v="2"/>
    <n v="59628.800000000003"/>
  </r>
  <r>
    <x v="37"/>
    <x v="37"/>
    <x v="0"/>
    <n v="199"/>
    <n v="999"/>
    <x v="27"/>
    <x v="1"/>
    <x v="609"/>
    <x v="0"/>
    <x v="0"/>
    <x v="707"/>
    <n v="114425"/>
    <x v="1"/>
    <n v="2300"/>
  </r>
  <r>
    <x v="757"/>
    <x v="743"/>
    <x v="110"/>
    <n v="149"/>
    <n v="999"/>
    <x v="5"/>
    <x v="12"/>
    <x v="610"/>
    <x v="0"/>
    <x v="107"/>
    <x v="708"/>
    <n v="375927"/>
    <x v="1"/>
    <n v="8830.5"/>
  </r>
  <r>
    <x v="758"/>
    <x v="744"/>
    <x v="46"/>
    <n v="469"/>
    <n v="1499"/>
    <x v="12"/>
    <x v="3"/>
    <x v="611"/>
    <x v="0"/>
    <x v="45"/>
    <x v="709"/>
    <n v="165088"/>
    <x v="0"/>
    <n v="1443.1999999999998"/>
  </r>
  <r>
    <x v="759"/>
    <x v="745"/>
    <x v="87"/>
    <n v="1187"/>
    <n v="1929"/>
    <x v="16"/>
    <x v="3"/>
    <x v="612"/>
    <x v="0"/>
    <x v="85"/>
    <x v="710"/>
    <n v="1972794"/>
    <x v="2"/>
    <n v="6814.2"/>
  </r>
  <r>
    <x v="760"/>
    <x v="746"/>
    <x v="111"/>
    <n v="849"/>
    <n v="1499"/>
    <x v="1"/>
    <x v="1"/>
    <x v="613"/>
    <x v="0"/>
    <x v="108"/>
    <x v="711"/>
    <n v="6241848"/>
    <x v="2"/>
    <n v="29408"/>
  </r>
  <r>
    <x v="761"/>
    <x v="747"/>
    <x v="45"/>
    <n v="328"/>
    <n v="399"/>
    <x v="75"/>
    <x v="3"/>
    <x v="614"/>
    <x v="0"/>
    <x v="44"/>
    <x v="712"/>
    <n v="1128648"/>
    <x v="0"/>
    <n v="14108.099999999999"/>
  </r>
  <r>
    <x v="762"/>
    <x v="748"/>
    <x v="47"/>
    <n v="269"/>
    <n v="699"/>
    <x v="33"/>
    <x v="1"/>
    <x v="615"/>
    <x v="0"/>
    <x v="46"/>
    <x v="713"/>
    <n v="25017"/>
    <x v="0"/>
    <n v="372"/>
  </r>
  <r>
    <x v="763"/>
    <x v="749"/>
    <x v="112"/>
    <n v="299"/>
    <n v="400"/>
    <x v="23"/>
    <x v="11"/>
    <x v="616"/>
    <x v="1"/>
    <x v="109"/>
    <x v="714"/>
    <n v="12227605"/>
    <x v="0"/>
    <n v="155401"/>
  </r>
  <r>
    <x v="764"/>
    <x v="750"/>
    <x v="113"/>
    <n v="549"/>
    <n v="1499"/>
    <x v="11"/>
    <x v="4"/>
    <x v="617"/>
    <x v="0"/>
    <x v="96"/>
    <x v="715"/>
    <n v="6042294"/>
    <x v="2"/>
    <n v="47325.799999999996"/>
  </r>
  <r>
    <x v="765"/>
    <x v="751"/>
    <x v="73"/>
    <n v="114"/>
    <n v="120"/>
    <x v="84"/>
    <x v="0"/>
    <x v="618"/>
    <x v="3"/>
    <x v="72"/>
    <x v="716"/>
    <n v="1018932"/>
    <x v="1"/>
    <n v="37539.599999999999"/>
  </r>
  <r>
    <x v="766"/>
    <x v="752"/>
    <x v="114"/>
    <n v="120"/>
    <n v="120"/>
    <x v="26"/>
    <x v="3"/>
    <x v="619"/>
    <x v="3"/>
    <x v="110"/>
    <x v="717"/>
    <n v="516960"/>
    <x v="1"/>
    <n v="17662.8"/>
  </r>
  <r>
    <x v="39"/>
    <x v="39"/>
    <x v="0"/>
    <n v="970"/>
    <n v="1999"/>
    <x v="24"/>
    <x v="0"/>
    <x v="35"/>
    <x v="0"/>
    <x v="0"/>
    <x v="39"/>
    <n v="448140"/>
    <x v="2"/>
    <n v="1940.4"/>
  </r>
  <r>
    <x v="40"/>
    <x v="40"/>
    <x v="0"/>
    <n v="209"/>
    <n v="695"/>
    <x v="20"/>
    <x v="6"/>
    <x v="620"/>
    <x v="0"/>
    <x v="0"/>
    <x v="718"/>
    <n v="22506374"/>
    <x v="0"/>
    <n v="484587"/>
  </r>
  <r>
    <x v="767"/>
    <x v="753"/>
    <x v="45"/>
    <n v="1490"/>
    <n v="2295"/>
    <x v="31"/>
    <x v="13"/>
    <x v="621"/>
    <x v="0"/>
    <x v="44"/>
    <x v="719"/>
    <n v="15871480"/>
    <x v="2"/>
    <n v="48999.199999999997"/>
  </r>
  <r>
    <x v="768"/>
    <x v="754"/>
    <x v="115"/>
    <n v="99"/>
    <n v="99"/>
    <x v="26"/>
    <x v="4"/>
    <x v="622"/>
    <x v="4"/>
    <x v="111"/>
    <x v="720"/>
    <n v="498564"/>
    <x v="1"/>
    <n v="21654.799999999999"/>
  </r>
  <r>
    <x v="769"/>
    <x v="755"/>
    <x v="45"/>
    <n v="149"/>
    <n v="249"/>
    <x v="54"/>
    <x v="1"/>
    <x v="623"/>
    <x v="0"/>
    <x v="44"/>
    <x v="721"/>
    <n v="753493"/>
    <x v="1"/>
    <n v="20228"/>
  </r>
  <r>
    <x v="770"/>
    <x v="756"/>
    <x v="63"/>
    <n v="575"/>
    <n v="2799"/>
    <x v="72"/>
    <x v="0"/>
    <x v="624"/>
    <x v="0"/>
    <x v="62"/>
    <x v="722"/>
    <n v="4908775"/>
    <x v="2"/>
    <n v="35855.4"/>
  </r>
  <r>
    <x v="45"/>
    <x v="45"/>
    <x v="0"/>
    <n v="333"/>
    <n v="999"/>
    <x v="29"/>
    <x v="8"/>
    <x v="39"/>
    <x v="0"/>
    <x v="0"/>
    <x v="43"/>
    <n v="3260736"/>
    <x v="0"/>
    <n v="32313.599999999999"/>
  </r>
  <r>
    <x v="771"/>
    <x v="757"/>
    <x v="94"/>
    <n v="178"/>
    <n v="210"/>
    <x v="59"/>
    <x v="4"/>
    <x v="625"/>
    <x v="3"/>
    <x v="92"/>
    <x v="723"/>
    <n v="436100"/>
    <x v="1"/>
    <n v="10535"/>
  </r>
  <r>
    <x v="772"/>
    <x v="758"/>
    <x v="24"/>
    <n v="1599"/>
    <n v="3490"/>
    <x v="34"/>
    <x v="7"/>
    <x v="626"/>
    <x v="1"/>
    <x v="24"/>
    <x v="724"/>
    <n v="1080924"/>
    <x v="2"/>
    <n v="2501.2000000000003"/>
  </r>
  <r>
    <x v="773"/>
    <x v="759"/>
    <x v="24"/>
    <n v="499"/>
    <n v="1299"/>
    <x v="33"/>
    <x v="2"/>
    <x v="559"/>
    <x v="1"/>
    <x v="24"/>
    <x v="725"/>
    <n v="585327"/>
    <x v="0"/>
    <n v="4574.7"/>
  </r>
  <r>
    <x v="774"/>
    <x v="760"/>
    <x v="65"/>
    <n v="199"/>
    <n v="499"/>
    <x v="13"/>
    <x v="4"/>
    <x v="627"/>
    <x v="0"/>
    <x v="64"/>
    <x v="726"/>
    <n v="1989602"/>
    <x v="1"/>
    <n v="42991.4"/>
  </r>
  <r>
    <x v="775"/>
    <x v="761"/>
    <x v="19"/>
    <n v="2499"/>
    <n v="5999"/>
    <x v="30"/>
    <x v="3"/>
    <x v="628"/>
    <x v="1"/>
    <x v="19"/>
    <x v="727"/>
    <n v="14624148"/>
    <x v="2"/>
    <n v="23993.199999999997"/>
  </r>
  <r>
    <x v="776"/>
    <x v="762"/>
    <x v="116"/>
    <n v="199"/>
    <n v="999"/>
    <x v="27"/>
    <x v="0"/>
    <x v="629"/>
    <x v="0"/>
    <x v="112"/>
    <x v="728"/>
    <n v="72038"/>
    <x v="1"/>
    <n v="1520.4"/>
  </r>
  <r>
    <x v="777"/>
    <x v="763"/>
    <x v="22"/>
    <n v="939"/>
    <n v="1800"/>
    <x v="61"/>
    <x v="6"/>
    <x v="630"/>
    <x v="1"/>
    <x v="22"/>
    <x v="729"/>
    <n v="192543828"/>
    <x v="2"/>
    <n v="922734"/>
  </r>
  <r>
    <x v="778"/>
    <x v="764"/>
    <x v="19"/>
    <n v="2499"/>
    <n v="9999"/>
    <x v="43"/>
    <x v="1"/>
    <x v="631"/>
    <x v="1"/>
    <x v="19"/>
    <x v="730"/>
    <n v="22715910"/>
    <x v="2"/>
    <n v="36360"/>
  </r>
  <r>
    <x v="779"/>
    <x v="765"/>
    <x v="45"/>
    <n v="1439"/>
    <n v="2890"/>
    <x v="8"/>
    <x v="6"/>
    <x v="632"/>
    <x v="0"/>
    <x v="44"/>
    <x v="731"/>
    <n v="5898461"/>
    <x v="2"/>
    <n v="18445.5"/>
  </r>
  <r>
    <x v="780"/>
    <x v="766"/>
    <x v="24"/>
    <n v="1099"/>
    <n v="5999"/>
    <x v="62"/>
    <x v="12"/>
    <x v="633"/>
    <x v="1"/>
    <x v="24"/>
    <x v="732"/>
    <n v="14249634"/>
    <x v="2"/>
    <n v="45381"/>
  </r>
  <r>
    <x v="781"/>
    <x v="767"/>
    <x v="73"/>
    <n v="157"/>
    <n v="160"/>
    <x v="87"/>
    <x v="6"/>
    <x v="634"/>
    <x v="3"/>
    <x v="72"/>
    <x v="733"/>
    <n v="695196"/>
    <x v="1"/>
    <n v="19926"/>
  </r>
  <r>
    <x v="43"/>
    <x v="43"/>
    <x v="1"/>
    <n v="999"/>
    <n v="1599"/>
    <x v="16"/>
    <x v="4"/>
    <x v="38"/>
    <x v="0"/>
    <x v="1"/>
    <x v="42"/>
    <n v="12080907"/>
    <x v="2"/>
    <n v="51999.9"/>
  </r>
  <r>
    <x v="782"/>
    <x v="768"/>
    <x v="62"/>
    <n v="115"/>
    <n v="999"/>
    <x v="51"/>
    <x v="8"/>
    <x v="635"/>
    <x v="0"/>
    <x v="61"/>
    <x v="734"/>
    <n v="654580"/>
    <x v="1"/>
    <n v="18783.599999999999"/>
  </r>
  <r>
    <x v="783"/>
    <x v="769"/>
    <x v="46"/>
    <n v="175"/>
    <n v="499"/>
    <x v="6"/>
    <x v="3"/>
    <x v="636"/>
    <x v="0"/>
    <x v="45"/>
    <x v="735"/>
    <n v="3675"/>
    <x v="1"/>
    <n v="86.1"/>
  </r>
  <r>
    <x v="784"/>
    <x v="770"/>
    <x v="83"/>
    <n v="1999"/>
    <n v="4700"/>
    <x v="48"/>
    <x v="11"/>
    <x v="637"/>
    <x v="1"/>
    <x v="82"/>
    <x v="736"/>
    <n v="3758120"/>
    <x v="2"/>
    <n v="7144"/>
  </r>
  <r>
    <x v="785"/>
    <x v="771"/>
    <x v="117"/>
    <n v="3999"/>
    <n v="4332.96"/>
    <x v="86"/>
    <x v="12"/>
    <x v="638"/>
    <x v="0"/>
    <x v="113"/>
    <x v="737"/>
    <n v="87026238"/>
    <x v="2"/>
    <n v="76167"/>
  </r>
  <r>
    <x v="786"/>
    <x v="772"/>
    <x v="69"/>
    <n v="899"/>
    <n v="1800"/>
    <x v="8"/>
    <x v="3"/>
    <x v="639"/>
    <x v="0"/>
    <x v="68"/>
    <x v="738"/>
    <n v="20115125"/>
    <x v="2"/>
    <n v="91737.499999999985"/>
  </r>
  <r>
    <x v="787"/>
    <x v="773"/>
    <x v="65"/>
    <n v="299"/>
    <n v="990"/>
    <x v="20"/>
    <x v="6"/>
    <x v="640"/>
    <x v="0"/>
    <x v="64"/>
    <x v="739"/>
    <n v="733447"/>
    <x v="0"/>
    <n v="11038.5"/>
  </r>
  <r>
    <x v="788"/>
    <x v="774"/>
    <x v="46"/>
    <n v="3303"/>
    <n v="4699"/>
    <x v="77"/>
    <x v="5"/>
    <x v="641"/>
    <x v="0"/>
    <x v="45"/>
    <x v="740"/>
    <n v="44735832"/>
    <x v="2"/>
    <n v="59593.600000000006"/>
  </r>
  <r>
    <x v="789"/>
    <x v="775"/>
    <x v="101"/>
    <n v="1890"/>
    <n v="5490"/>
    <x v="46"/>
    <x v="3"/>
    <x v="642"/>
    <x v="0"/>
    <x v="99"/>
    <x v="741"/>
    <n v="20744640"/>
    <x v="2"/>
    <n v="45001.599999999999"/>
  </r>
  <r>
    <x v="790"/>
    <x v="776"/>
    <x v="92"/>
    <n v="90"/>
    <n v="100"/>
    <x v="79"/>
    <x v="4"/>
    <x v="643"/>
    <x v="3"/>
    <x v="90"/>
    <x v="742"/>
    <n v="275490"/>
    <x v="1"/>
    <n v="13162.3"/>
  </r>
  <r>
    <x v="791"/>
    <x v="777"/>
    <x v="24"/>
    <n v="1599"/>
    <n v="2790"/>
    <x v="1"/>
    <x v="9"/>
    <x v="644"/>
    <x v="1"/>
    <x v="24"/>
    <x v="743"/>
    <n v="3632928"/>
    <x v="2"/>
    <n v="8179.2"/>
  </r>
  <r>
    <x v="792"/>
    <x v="778"/>
    <x v="102"/>
    <n v="599"/>
    <n v="999"/>
    <x v="54"/>
    <x v="1"/>
    <x v="645"/>
    <x v="0"/>
    <x v="100"/>
    <x v="744"/>
    <n v="4552999"/>
    <x v="2"/>
    <n v="30404"/>
  </r>
  <r>
    <x v="46"/>
    <x v="46"/>
    <x v="1"/>
    <n v="507"/>
    <n v="1208"/>
    <x v="30"/>
    <x v="3"/>
    <x v="40"/>
    <x v="0"/>
    <x v="1"/>
    <x v="44"/>
    <n v="4122417"/>
    <x v="2"/>
    <n v="33337.1"/>
  </r>
  <r>
    <x v="793"/>
    <x v="779"/>
    <x v="65"/>
    <n v="425"/>
    <n v="899"/>
    <x v="3"/>
    <x v="6"/>
    <x v="646"/>
    <x v="0"/>
    <x v="64"/>
    <x v="745"/>
    <n v="1793075"/>
    <x v="0"/>
    <n v="18985.5"/>
  </r>
  <r>
    <x v="794"/>
    <x v="780"/>
    <x v="39"/>
    <n v="1499"/>
    <n v="3999"/>
    <x v="11"/>
    <x v="0"/>
    <x v="647"/>
    <x v="1"/>
    <x v="39"/>
    <x v="746"/>
    <n v="64119725"/>
    <x v="2"/>
    <n v="179655"/>
  </r>
  <r>
    <x v="795"/>
    <x v="781"/>
    <x v="113"/>
    <n v="549"/>
    <n v="2499"/>
    <x v="38"/>
    <x v="4"/>
    <x v="648"/>
    <x v="0"/>
    <x v="96"/>
    <x v="747"/>
    <n v="3050244"/>
    <x v="2"/>
    <n v="23890.799999999999"/>
  </r>
  <r>
    <x v="49"/>
    <x v="49"/>
    <x v="0"/>
    <n v="199"/>
    <n v="395"/>
    <x v="8"/>
    <x v="0"/>
    <x v="42"/>
    <x v="0"/>
    <x v="0"/>
    <x v="47"/>
    <n v="18426405"/>
    <x v="1"/>
    <n v="388899"/>
  </r>
  <r>
    <x v="796"/>
    <x v="782"/>
    <x v="45"/>
    <n v="1295"/>
    <n v="1645"/>
    <x v="73"/>
    <x v="13"/>
    <x v="649"/>
    <x v="0"/>
    <x v="44"/>
    <x v="748"/>
    <n v="16025625"/>
    <x v="2"/>
    <n v="56924.999999999993"/>
  </r>
  <r>
    <x v="797"/>
    <x v="783"/>
    <x v="64"/>
    <n v="310"/>
    <n v="310"/>
    <x v="26"/>
    <x v="6"/>
    <x v="650"/>
    <x v="4"/>
    <x v="63"/>
    <x v="749"/>
    <n v="1823420"/>
    <x v="0"/>
    <n v="26469"/>
  </r>
  <r>
    <x v="515"/>
    <x v="503"/>
    <x v="40"/>
    <n v="149"/>
    <n v="149"/>
    <x v="26"/>
    <x v="4"/>
    <x v="371"/>
    <x v="0"/>
    <x v="40"/>
    <x v="458"/>
    <n v="1614117"/>
    <x v="1"/>
    <n v="46581.9"/>
  </r>
  <r>
    <x v="798"/>
    <x v="784"/>
    <x v="54"/>
    <n v="1149"/>
    <n v="1499"/>
    <x v="7"/>
    <x v="3"/>
    <x v="651"/>
    <x v="0"/>
    <x v="53"/>
    <x v="750"/>
    <n v="11999007"/>
    <x v="2"/>
    <n v="42816.299999999996"/>
  </r>
  <r>
    <x v="799"/>
    <x v="785"/>
    <x v="47"/>
    <n v="499"/>
    <n v="1299"/>
    <x v="33"/>
    <x v="6"/>
    <x v="652"/>
    <x v="0"/>
    <x v="46"/>
    <x v="751"/>
    <n v="216566"/>
    <x v="0"/>
    <n v="1953"/>
  </r>
  <r>
    <x v="800"/>
    <x v="786"/>
    <x v="24"/>
    <n v="999"/>
    <n v="4199"/>
    <x v="60"/>
    <x v="12"/>
    <x v="653"/>
    <x v="1"/>
    <x v="24"/>
    <x v="752"/>
    <n v="1911087"/>
    <x v="2"/>
    <n v="6695.5"/>
  </r>
  <r>
    <x v="801"/>
    <x v="787"/>
    <x v="107"/>
    <n v="1709"/>
    <n v="4000"/>
    <x v="48"/>
    <x v="5"/>
    <x v="654"/>
    <x v="0"/>
    <x v="104"/>
    <x v="753"/>
    <n v="5176561"/>
    <x v="2"/>
    <n v="13327.6"/>
  </r>
  <r>
    <x v="802"/>
    <x v="788"/>
    <x v="52"/>
    <n v="250"/>
    <n v="250"/>
    <x v="26"/>
    <x v="0"/>
    <x v="655"/>
    <x v="3"/>
    <x v="51"/>
    <x v="754"/>
    <n v="657000"/>
    <x v="0"/>
    <n v="11037.6"/>
  </r>
  <r>
    <x v="50"/>
    <x v="50"/>
    <x v="1"/>
    <n v="1199"/>
    <n v="2199"/>
    <x v="32"/>
    <x v="5"/>
    <x v="43"/>
    <x v="0"/>
    <x v="1"/>
    <x v="48"/>
    <n v="29711220"/>
    <x v="2"/>
    <n v="109032.00000000001"/>
  </r>
  <r>
    <x v="803"/>
    <x v="789"/>
    <x v="118"/>
    <n v="90"/>
    <n v="100"/>
    <x v="79"/>
    <x v="5"/>
    <x v="656"/>
    <x v="4"/>
    <x v="114"/>
    <x v="755"/>
    <n v="964620"/>
    <x v="1"/>
    <n v="47159.200000000004"/>
  </r>
  <r>
    <x v="804"/>
    <x v="790"/>
    <x v="35"/>
    <n v="2025"/>
    <n v="5999"/>
    <x v="46"/>
    <x v="0"/>
    <x v="657"/>
    <x v="1"/>
    <x v="35"/>
    <x v="756"/>
    <n v="12621825"/>
    <x v="2"/>
    <n v="26178.600000000002"/>
  </r>
  <r>
    <x v="805"/>
    <x v="791"/>
    <x v="63"/>
    <n v="1495"/>
    <n v="1995"/>
    <x v="23"/>
    <x v="6"/>
    <x v="658"/>
    <x v="0"/>
    <x v="62"/>
    <x v="757"/>
    <n v="15758795"/>
    <x v="2"/>
    <n v="47434.5"/>
  </r>
  <r>
    <x v="52"/>
    <x v="52"/>
    <x v="0"/>
    <n v="799"/>
    <n v="2100"/>
    <x v="33"/>
    <x v="4"/>
    <x v="44"/>
    <x v="0"/>
    <x v="0"/>
    <x v="50"/>
    <n v="6542212"/>
    <x v="2"/>
    <n v="35208.400000000001"/>
  </r>
  <r>
    <x v="806"/>
    <x v="792"/>
    <x v="71"/>
    <n v="899"/>
    <n v="1199"/>
    <x v="23"/>
    <x v="11"/>
    <x v="659"/>
    <x v="1"/>
    <x v="70"/>
    <x v="758"/>
    <n v="9665149"/>
    <x v="2"/>
    <n v="40853.799999999996"/>
  </r>
  <r>
    <x v="807"/>
    <x v="793"/>
    <x v="119"/>
    <n v="349"/>
    <n v="999"/>
    <x v="6"/>
    <x v="2"/>
    <x v="660"/>
    <x v="0"/>
    <x v="115"/>
    <x v="759"/>
    <n v="285133"/>
    <x v="0"/>
    <n v="3186.2999999999997"/>
  </r>
  <r>
    <x v="808"/>
    <x v="794"/>
    <x v="20"/>
    <n v="900"/>
    <n v="2499"/>
    <x v="0"/>
    <x v="1"/>
    <x v="381"/>
    <x v="1"/>
    <x v="20"/>
    <x v="760"/>
    <n v="32745600"/>
    <x v="2"/>
    <n v="145536"/>
  </r>
  <r>
    <x v="809"/>
    <x v="795"/>
    <x v="83"/>
    <n v="2490"/>
    <n v="3990"/>
    <x v="16"/>
    <x v="3"/>
    <x v="661"/>
    <x v="1"/>
    <x v="82"/>
    <x v="761"/>
    <n v="8978940"/>
    <x v="2"/>
    <n v="14784.599999999999"/>
  </r>
  <r>
    <x v="810"/>
    <x v="796"/>
    <x v="72"/>
    <n v="116"/>
    <n v="200"/>
    <x v="21"/>
    <x v="5"/>
    <x v="662"/>
    <x v="1"/>
    <x v="71"/>
    <x v="762"/>
    <n v="41412"/>
    <x v="1"/>
    <n v="1570.8000000000002"/>
  </r>
  <r>
    <x v="811"/>
    <x v="797"/>
    <x v="64"/>
    <n v="200"/>
    <n v="230"/>
    <x v="14"/>
    <x v="5"/>
    <x v="663"/>
    <x v="4"/>
    <x v="63"/>
    <x v="763"/>
    <n v="2034000"/>
    <x v="0"/>
    <n v="44748"/>
  </r>
  <r>
    <x v="812"/>
    <x v="798"/>
    <x v="110"/>
    <n v="1249"/>
    <n v="2796"/>
    <x v="10"/>
    <x v="5"/>
    <x v="664"/>
    <x v="0"/>
    <x v="107"/>
    <x v="764"/>
    <n v="5742902"/>
    <x v="2"/>
    <n v="20231.2"/>
  </r>
  <r>
    <x v="813"/>
    <x v="799"/>
    <x v="120"/>
    <n v="649"/>
    <n v="999"/>
    <x v="31"/>
    <x v="12"/>
    <x v="300"/>
    <x v="0"/>
    <x v="116"/>
    <x v="765"/>
    <n v="4687078"/>
    <x v="2"/>
    <n v="25277"/>
  </r>
  <r>
    <x v="814"/>
    <x v="800"/>
    <x v="121"/>
    <n v="2649"/>
    <n v="3499"/>
    <x v="66"/>
    <x v="6"/>
    <x v="665"/>
    <x v="0"/>
    <x v="117"/>
    <x v="766"/>
    <n v="3366879"/>
    <x v="2"/>
    <n v="5719.5"/>
  </r>
  <r>
    <x v="54"/>
    <x v="54"/>
    <x v="0"/>
    <n v="199"/>
    <n v="349"/>
    <x v="1"/>
    <x v="3"/>
    <x v="46"/>
    <x v="0"/>
    <x v="0"/>
    <x v="52"/>
    <n v="62486"/>
    <x v="1"/>
    <n v="1287.3999999999999"/>
  </r>
  <r>
    <x v="815"/>
    <x v="801"/>
    <x v="61"/>
    <n v="596"/>
    <n v="723"/>
    <x v="75"/>
    <x v="5"/>
    <x v="666"/>
    <x v="0"/>
    <x v="60"/>
    <x v="767"/>
    <n v="1918524"/>
    <x v="2"/>
    <n v="14163.6"/>
  </r>
  <r>
    <x v="816"/>
    <x v="802"/>
    <x v="19"/>
    <n v="2499"/>
    <n v="5999"/>
    <x v="30"/>
    <x v="3"/>
    <x v="368"/>
    <x v="1"/>
    <x v="19"/>
    <x v="768"/>
    <n v="97158621"/>
    <x v="2"/>
    <n v="159403.9"/>
  </r>
  <r>
    <x v="817"/>
    <x v="803"/>
    <x v="122"/>
    <n v="4999"/>
    <n v="12499"/>
    <x v="13"/>
    <x v="0"/>
    <x v="667"/>
    <x v="1"/>
    <x v="118"/>
    <x v="769"/>
    <n v="22700459"/>
    <x v="2"/>
    <n v="19072.2"/>
  </r>
  <r>
    <x v="818"/>
    <x v="804"/>
    <x v="24"/>
    <n v="399"/>
    <n v="1290"/>
    <x v="12"/>
    <x v="0"/>
    <x v="668"/>
    <x v="1"/>
    <x v="24"/>
    <x v="770"/>
    <n v="30340758"/>
    <x v="0"/>
    <n v="319376.40000000002"/>
  </r>
  <r>
    <x v="819"/>
    <x v="805"/>
    <x v="72"/>
    <n v="116"/>
    <n v="200"/>
    <x v="21"/>
    <x v="4"/>
    <x v="669"/>
    <x v="1"/>
    <x v="71"/>
    <x v="771"/>
    <n v="56260"/>
    <x v="1"/>
    <n v="2085.5"/>
  </r>
  <r>
    <x v="820"/>
    <x v="806"/>
    <x v="83"/>
    <n v="4499"/>
    <n v="5999"/>
    <x v="23"/>
    <x v="4"/>
    <x v="670"/>
    <x v="1"/>
    <x v="82"/>
    <x v="772"/>
    <n v="201087304"/>
    <x v="2"/>
    <n v="192192.8"/>
  </r>
  <r>
    <x v="821"/>
    <x v="807"/>
    <x v="87"/>
    <n v="330"/>
    <n v="499"/>
    <x v="67"/>
    <x v="7"/>
    <x v="671"/>
    <x v="0"/>
    <x v="85"/>
    <x v="773"/>
    <n v="2826780"/>
    <x v="0"/>
    <n v="31694.2"/>
  </r>
  <r>
    <x v="822"/>
    <x v="808"/>
    <x v="70"/>
    <n v="649"/>
    <n v="2499"/>
    <x v="82"/>
    <x v="2"/>
    <x v="672"/>
    <x v="1"/>
    <x v="69"/>
    <x v="774"/>
    <n v="8468801"/>
    <x v="2"/>
    <n v="50891.1"/>
  </r>
  <r>
    <x v="823"/>
    <x v="809"/>
    <x v="84"/>
    <n v="1234"/>
    <n v="1599"/>
    <x v="7"/>
    <x v="6"/>
    <x v="673"/>
    <x v="0"/>
    <x v="34"/>
    <x v="775"/>
    <n v="20583120"/>
    <x v="2"/>
    <n v="75060"/>
  </r>
  <r>
    <x v="512"/>
    <x v="500"/>
    <x v="39"/>
    <n v="1399"/>
    <n v="2990"/>
    <x v="3"/>
    <x v="3"/>
    <x v="674"/>
    <x v="1"/>
    <x v="39"/>
    <x v="776"/>
    <n v="135946426"/>
    <x v="2"/>
    <n v="398413.39999999997"/>
  </r>
  <r>
    <x v="824"/>
    <x v="810"/>
    <x v="114"/>
    <n v="272"/>
    <n v="320"/>
    <x v="59"/>
    <x v="1"/>
    <x v="675"/>
    <x v="3"/>
    <x v="110"/>
    <x v="777"/>
    <n v="1002592"/>
    <x v="0"/>
    <n v="14744"/>
  </r>
  <r>
    <x v="825"/>
    <x v="811"/>
    <x v="123"/>
    <n v="99"/>
    <n v="999"/>
    <x v="2"/>
    <x v="11"/>
    <x v="676"/>
    <x v="1"/>
    <x v="119"/>
    <x v="778"/>
    <n v="58806"/>
    <x v="1"/>
    <n v="2257.1999999999998"/>
  </r>
  <r>
    <x v="826"/>
    <x v="812"/>
    <x v="124"/>
    <n v="3498"/>
    <n v="3875"/>
    <x v="79"/>
    <x v="10"/>
    <x v="677"/>
    <x v="0"/>
    <x v="120"/>
    <x v="779"/>
    <n v="42623130"/>
    <x v="2"/>
    <n v="41429"/>
  </r>
  <r>
    <x v="827"/>
    <x v="813"/>
    <x v="80"/>
    <n v="10099"/>
    <n v="19110"/>
    <x v="41"/>
    <x v="4"/>
    <x v="678"/>
    <x v="0"/>
    <x v="79"/>
    <x v="780"/>
    <n v="26489677"/>
    <x v="2"/>
    <n v="11278.9"/>
  </r>
  <r>
    <x v="828"/>
    <x v="814"/>
    <x v="90"/>
    <n v="449"/>
    <n v="999"/>
    <x v="10"/>
    <x v="4"/>
    <x v="679"/>
    <x v="0"/>
    <x v="88"/>
    <x v="781"/>
    <n v="4355749"/>
    <x v="0"/>
    <n v="41714.299999999996"/>
  </r>
  <r>
    <x v="829"/>
    <x v="815"/>
    <x v="125"/>
    <n v="150"/>
    <n v="150"/>
    <x v="26"/>
    <x v="4"/>
    <x v="680"/>
    <x v="6"/>
    <x v="121"/>
    <x v="782"/>
    <n v="2380050"/>
    <x v="1"/>
    <n v="68228.099999999991"/>
  </r>
  <r>
    <x v="58"/>
    <x v="58"/>
    <x v="0"/>
    <n v="348"/>
    <n v="1499"/>
    <x v="36"/>
    <x v="0"/>
    <x v="48"/>
    <x v="0"/>
    <x v="0"/>
    <x v="56"/>
    <n v="228288"/>
    <x v="0"/>
    <n v="2755.2000000000003"/>
  </r>
  <r>
    <x v="830"/>
    <x v="816"/>
    <x v="69"/>
    <n v="1199"/>
    <n v="2999"/>
    <x v="13"/>
    <x v="3"/>
    <x v="681"/>
    <x v="0"/>
    <x v="68"/>
    <x v="783"/>
    <n v="12859275"/>
    <x v="2"/>
    <n v="43972.499999999993"/>
  </r>
  <r>
    <x v="831"/>
    <x v="817"/>
    <x v="66"/>
    <n v="397"/>
    <n v="899"/>
    <x v="37"/>
    <x v="1"/>
    <x v="682"/>
    <x v="0"/>
    <x v="65"/>
    <x v="784"/>
    <n v="1200925"/>
    <x v="0"/>
    <n v="12100"/>
  </r>
  <r>
    <x v="59"/>
    <x v="59"/>
    <x v="0"/>
    <n v="154"/>
    <n v="349"/>
    <x v="37"/>
    <x v="4"/>
    <x v="49"/>
    <x v="0"/>
    <x v="0"/>
    <x v="57"/>
    <n v="1087856"/>
    <x v="1"/>
    <n v="30375.199999999997"/>
  </r>
  <r>
    <x v="832"/>
    <x v="818"/>
    <x v="85"/>
    <n v="699"/>
    <n v="1490"/>
    <x v="3"/>
    <x v="1"/>
    <x v="683"/>
    <x v="0"/>
    <x v="83"/>
    <x v="785"/>
    <n v="4009464"/>
    <x v="2"/>
    <n v="22944"/>
  </r>
  <r>
    <x v="833"/>
    <x v="819"/>
    <x v="24"/>
    <n v="1679"/>
    <n v="1999"/>
    <x v="85"/>
    <x v="3"/>
    <x v="684"/>
    <x v="1"/>
    <x v="24"/>
    <x v="786"/>
    <n v="121833277"/>
    <x v="2"/>
    <n v="297508.3"/>
  </r>
  <r>
    <x v="834"/>
    <x v="820"/>
    <x v="46"/>
    <n v="354"/>
    <n v="1500"/>
    <x v="60"/>
    <x v="1"/>
    <x v="685"/>
    <x v="0"/>
    <x v="45"/>
    <x v="787"/>
    <n v="363204"/>
    <x v="0"/>
    <n v="4104"/>
  </r>
  <r>
    <x v="835"/>
    <x v="821"/>
    <x v="126"/>
    <n v="1199"/>
    <n v="5499"/>
    <x v="38"/>
    <x v="11"/>
    <x v="686"/>
    <x v="0"/>
    <x v="122"/>
    <x v="788"/>
    <n v="2449557"/>
    <x v="2"/>
    <n v="7763.4"/>
  </r>
  <r>
    <x v="836"/>
    <x v="822"/>
    <x v="84"/>
    <n v="379"/>
    <n v="1499"/>
    <x v="43"/>
    <x v="0"/>
    <x v="687"/>
    <x v="0"/>
    <x v="34"/>
    <x v="789"/>
    <n v="1572471"/>
    <x v="0"/>
    <n v="17425.8"/>
  </r>
  <r>
    <x v="837"/>
    <x v="823"/>
    <x v="55"/>
    <n v="499"/>
    <n v="775"/>
    <x v="63"/>
    <x v="4"/>
    <x v="688"/>
    <x v="0"/>
    <x v="54"/>
    <x v="790"/>
    <n v="36926"/>
    <x v="0"/>
    <n v="318.2"/>
  </r>
  <r>
    <x v="838"/>
    <x v="824"/>
    <x v="127"/>
    <n v="10389"/>
    <n v="32000"/>
    <x v="45"/>
    <x v="5"/>
    <x v="689"/>
    <x v="0"/>
    <x v="123"/>
    <x v="791"/>
    <n v="430083822"/>
    <x v="2"/>
    <n v="182151.2"/>
  </r>
  <r>
    <x v="839"/>
    <x v="825"/>
    <x v="111"/>
    <n v="649"/>
    <n v="1300"/>
    <x v="8"/>
    <x v="3"/>
    <x v="690"/>
    <x v="0"/>
    <x v="108"/>
    <x v="792"/>
    <n v="3371555"/>
    <x v="2"/>
    <n v="21299.499999999996"/>
  </r>
  <r>
    <x v="840"/>
    <x v="826"/>
    <x v="128"/>
    <n v="1199"/>
    <n v="1999"/>
    <x v="54"/>
    <x v="6"/>
    <x v="78"/>
    <x v="0"/>
    <x v="124"/>
    <x v="793"/>
    <n v="26881580"/>
    <x v="2"/>
    <n v="100890"/>
  </r>
  <r>
    <x v="62"/>
    <x v="62"/>
    <x v="0"/>
    <n v="139"/>
    <n v="999"/>
    <x v="40"/>
    <x v="1"/>
    <x v="52"/>
    <x v="0"/>
    <x v="0"/>
    <x v="60"/>
    <n v="182507"/>
    <x v="1"/>
    <n v="5252"/>
  </r>
  <r>
    <x v="841"/>
    <x v="827"/>
    <x v="24"/>
    <n v="889"/>
    <n v="1999"/>
    <x v="37"/>
    <x v="0"/>
    <x v="691"/>
    <x v="1"/>
    <x v="24"/>
    <x v="794"/>
    <n v="2030476"/>
    <x v="2"/>
    <n v="9592.8000000000011"/>
  </r>
  <r>
    <x v="842"/>
    <x v="828"/>
    <x v="54"/>
    <n v="1409"/>
    <n v="2199"/>
    <x v="63"/>
    <x v="2"/>
    <x v="692"/>
    <x v="0"/>
    <x v="53"/>
    <x v="795"/>
    <n v="601643"/>
    <x v="2"/>
    <n v="1665.3"/>
  </r>
  <r>
    <x v="843"/>
    <x v="829"/>
    <x v="129"/>
    <n v="549"/>
    <n v="1999"/>
    <x v="25"/>
    <x v="4"/>
    <x v="693"/>
    <x v="0"/>
    <x v="125"/>
    <x v="796"/>
    <n v="750483"/>
    <x v="2"/>
    <n v="5878.0999999999995"/>
  </r>
  <r>
    <x v="844"/>
    <x v="830"/>
    <x v="126"/>
    <n v="749"/>
    <n v="1799"/>
    <x v="30"/>
    <x v="1"/>
    <x v="694"/>
    <x v="0"/>
    <x v="122"/>
    <x v="797"/>
    <n v="9886051"/>
    <x v="2"/>
    <n v="52796"/>
  </r>
  <r>
    <x v="63"/>
    <x v="63"/>
    <x v="0"/>
    <n v="329"/>
    <n v="845"/>
    <x v="4"/>
    <x v="0"/>
    <x v="53"/>
    <x v="0"/>
    <x v="0"/>
    <x v="61"/>
    <n v="9786434"/>
    <x v="0"/>
    <n v="124933.20000000001"/>
  </r>
  <r>
    <x v="845"/>
    <x v="831"/>
    <x v="0"/>
    <n v="379"/>
    <n v="1099"/>
    <x v="46"/>
    <x v="4"/>
    <x v="84"/>
    <x v="0"/>
    <x v="0"/>
    <x v="172"/>
    <n v="1063474"/>
    <x v="0"/>
    <n v="12065.8"/>
  </r>
  <r>
    <x v="846"/>
    <x v="832"/>
    <x v="19"/>
    <n v="5998"/>
    <n v="7999"/>
    <x v="23"/>
    <x v="0"/>
    <x v="695"/>
    <x v="1"/>
    <x v="19"/>
    <x v="798"/>
    <n v="182069290"/>
    <x v="2"/>
    <n v="127491"/>
  </r>
  <r>
    <x v="847"/>
    <x v="833"/>
    <x v="90"/>
    <n v="299"/>
    <n v="1499"/>
    <x v="27"/>
    <x v="0"/>
    <x v="696"/>
    <x v="0"/>
    <x v="88"/>
    <x v="799"/>
    <n v="857532"/>
    <x v="0"/>
    <n v="12045.6"/>
  </r>
  <r>
    <x v="848"/>
    <x v="834"/>
    <x v="84"/>
    <n v="379"/>
    <n v="1499"/>
    <x v="43"/>
    <x v="3"/>
    <x v="697"/>
    <x v="0"/>
    <x v="34"/>
    <x v="800"/>
    <n v="253930"/>
    <x v="0"/>
    <n v="2746.9999999999995"/>
  </r>
  <r>
    <x v="849"/>
    <x v="835"/>
    <x v="130"/>
    <n v="1399"/>
    <n v="2999"/>
    <x v="3"/>
    <x v="4"/>
    <x v="698"/>
    <x v="3"/>
    <x v="126"/>
    <x v="801"/>
    <n v="4938470"/>
    <x v="2"/>
    <n v="15179"/>
  </r>
  <r>
    <x v="850"/>
    <x v="836"/>
    <x v="131"/>
    <n v="699"/>
    <n v="1299"/>
    <x v="18"/>
    <x v="4"/>
    <x v="699"/>
    <x v="1"/>
    <x v="127"/>
    <x v="802"/>
    <n v="4321917"/>
    <x v="2"/>
    <n v="26586.899999999998"/>
  </r>
  <r>
    <x v="851"/>
    <x v="837"/>
    <x v="93"/>
    <n v="300"/>
    <n v="300"/>
    <x v="26"/>
    <x v="0"/>
    <x v="700"/>
    <x v="3"/>
    <x v="91"/>
    <x v="803"/>
    <n v="125700"/>
    <x v="0"/>
    <n v="1759.8000000000002"/>
  </r>
  <r>
    <x v="852"/>
    <x v="838"/>
    <x v="65"/>
    <n v="999"/>
    <n v="1995"/>
    <x v="8"/>
    <x v="6"/>
    <x v="701"/>
    <x v="0"/>
    <x v="64"/>
    <x v="804"/>
    <n v="7309683"/>
    <x v="2"/>
    <n v="32926.5"/>
  </r>
  <r>
    <x v="853"/>
    <x v="839"/>
    <x v="132"/>
    <n v="535"/>
    <n v="535"/>
    <x v="26"/>
    <x v="5"/>
    <x v="490"/>
    <x v="3"/>
    <x v="128"/>
    <x v="805"/>
    <n v="2367910"/>
    <x v="2"/>
    <n v="19474.400000000001"/>
  </r>
  <r>
    <x v="64"/>
    <x v="64"/>
    <x v="3"/>
    <n v="13999"/>
    <n v="24999"/>
    <x v="15"/>
    <x v="0"/>
    <x v="702"/>
    <x v="1"/>
    <x v="3"/>
    <x v="806"/>
    <n v="633272763"/>
    <x v="2"/>
    <n v="189995.4"/>
  </r>
  <r>
    <x v="854"/>
    <x v="840"/>
    <x v="90"/>
    <n v="269"/>
    <n v="1099"/>
    <x v="60"/>
    <x v="3"/>
    <x v="703"/>
    <x v="0"/>
    <x v="88"/>
    <x v="807"/>
    <n v="293748"/>
    <x v="0"/>
    <n v="4477.2"/>
  </r>
  <r>
    <x v="855"/>
    <x v="841"/>
    <x v="114"/>
    <n v="341"/>
    <n v="450"/>
    <x v="66"/>
    <x v="4"/>
    <x v="704"/>
    <x v="3"/>
    <x v="110"/>
    <x v="808"/>
    <n v="850113"/>
    <x v="0"/>
    <n v="10719.9"/>
  </r>
  <r>
    <x v="856"/>
    <x v="842"/>
    <x v="69"/>
    <n v="2499"/>
    <n v="3999"/>
    <x v="16"/>
    <x v="5"/>
    <x v="705"/>
    <x v="0"/>
    <x v="68"/>
    <x v="809"/>
    <n v="31684821"/>
    <x v="2"/>
    <n v="55787.600000000006"/>
  </r>
  <r>
    <x v="71"/>
    <x v="71"/>
    <x v="0"/>
    <n v="349"/>
    <n v="599"/>
    <x v="21"/>
    <x v="3"/>
    <x v="60"/>
    <x v="0"/>
    <x v="0"/>
    <x v="69"/>
    <n v="73290"/>
    <x v="0"/>
    <n v="860.99999999999989"/>
  </r>
  <r>
    <x v="857"/>
    <x v="843"/>
    <x v="117"/>
    <n v="5899"/>
    <n v="7005"/>
    <x v="85"/>
    <x v="9"/>
    <x v="706"/>
    <x v="0"/>
    <x v="113"/>
    <x v="810"/>
    <n v="24769901"/>
    <x v="2"/>
    <n v="15116.4"/>
  </r>
  <r>
    <x v="531"/>
    <x v="518"/>
    <x v="27"/>
    <n v="699"/>
    <n v="1199"/>
    <x v="21"/>
    <x v="1"/>
    <x v="707"/>
    <x v="1"/>
    <x v="27"/>
    <x v="811"/>
    <n v="10067697"/>
    <x v="2"/>
    <n v="57612"/>
  </r>
  <r>
    <x v="858"/>
    <x v="844"/>
    <x v="69"/>
    <n v="1565"/>
    <n v="2999"/>
    <x v="61"/>
    <x v="1"/>
    <x v="708"/>
    <x v="0"/>
    <x v="68"/>
    <x v="812"/>
    <n v="17391845"/>
    <x v="2"/>
    <n v="44452"/>
  </r>
  <r>
    <x v="859"/>
    <x v="845"/>
    <x v="57"/>
    <n v="326"/>
    <n v="799"/>
    <x v="53"/>
    <x v="5"/>
    <x v="709"/>
    <x v="1"/>
    <x v="56"/>
    <x v="813"/>
    <n v="3511998"/>
    <x v="0"/>
    <n v="47401.200000000004"/>
  </r>
  <r>
    <x v="527"/>
    <x v="515"/>
    <x v="41"/>
    <n v="120"/>
    <n v="999"/>
    <x v="51"/>
    <x v="2"/>
    <x v="382"/>
    <x v="1"/>
    <x v="11"/>
    <x v="470"/>
    <n v="778920"/>
    <x v="1"/>
    <n v="25314.899999999998"/>
  </r>
  <r>
    <x v="860"/>
    <x v="846"/>
    <x v="55"/>
    <n v="657"/>
    <n v="999"/>
    <x v="67"/>
    <x v="4"/>
    <x v="710"/>
    <x v="0"/>
    <x v="54"/>
    <x v="814"/>
    <n v="9161208"/>
    <x v="2"/>
    <n v="59959.199999999997"/>
  </r>
  <r>
    <x v="861"/>
    <x v="847"/>
    <x v="63"/>
    <n v="1995"/>
    <n v="2895"/>
    <x v="39"/>
    <x v="13"/>
    <x v="711"/>
    <x v="0"/>
    <x v="62"/>
    <x v="815"/>
    <n v="21466200"/>
    <x v="2"/>
    <n v="49495.999999999993"/>
  </r>
  <r>
    <x v="862"/>
    <x v="848"/>
    <x v="72"/>
    <n v="1500"/>
    <n v="1500"/>
    <x v="26"/>
    <x v="5"/>
    <x v="712"/>
    <x v="1"/>
    <x v="71"/>
    <x v="816"/>
    <n v="38994000"/>
    <x v="2"/>
    <n v="114382.40000000001"/>
  </r>
  <r>
    <x v="863"/>
    <x v="849"/>
    <x v="49"/>
    <n v="2640"/>
    <n v="3195"/>
    <x v="49"/>
    <x v="6"/>
    <x v="713"/>
    <x v="0"/>
    <x v="48"/>
    <x v="817"/>
    <n v="42625440"/>
    <x v="2"/>
    <n v="72657"/>
  </r>
  <r>
    <x v="864"/>
    <x v="850"/>
    <x v="117"/>
    <n v="5299"/>
    <n v="6355"/>
    <x v="49"/>
    <x v="2"/>
    <x v="714"/>
    <x v="0"/>
    <x v="113"/>
    <x v="818"/>
    <n v="43875720"/>
    <x v="2"/>
    <n v="32292"/>
  </r>
  <r>
    <x v="66"/>
    <x v="66"/>
    <x v="0"/>
    <n v="263"/>
    <n v="699"/>
    <x v="33"/>
    <x v="3"/>
    <x v="55"/>
    <x v="0"/>
    <x v="0"/>
    <x v="64"/>
    <n v="118350"/>
    <x v="0"/>
    <n v="1844.9999999999998"/>
  </r>
  <r>
    <x v="865"/>
    <x v="851"/>
    <x v="126"/>
    <n v="1990"/>
    <n v="2999"/>
    <x v="67"/>
    <x v="4"/>
    <x v="715"/>
    <x v="0"/>
    <x v="122"/>
    <x v="819"/>
    <n v="28331630"/>
    <x v="2"/>
    <n v="61219.1"/>
  </r>
  <r>
    <x v="866"/>
    <x v="852"/>
    <x v="133"/>
    <n v="1289"/>
    <n v="1499"/>
    <x v="81"/>
    <x v="6"/>
    <x v="716"/>
    <x v="1"/>
    <x v="129"/>
    <x v="820"/>
    <n v="26641052"/>
    <x v="2"/>
    <n v="93006"/>
  </r>
  <r>
    <x v="867"/>
    <x v="853"/>
    <x v="93"/>
    <n v="165"/>
    <n v="165"/>
    <x v="26"/>
    <x v="6"/>
    <x v="717"/>
    <x v="3"/>
    <x v="91"/>
    <x v="821"/>
    <n v="276210"/>
    <x v="1"/>
    <n v="7533"/>
  </r>
  <r>
    <x v="868"/>
    <x v="854"/>
    <x v="110"/>
    <n v="1699"/>
    <n v="3499"/>
    <x v="24"/>
    <x v="9"/>
    <x v="718"/>
    <x v="0"/>
    <x v="107"/>
    <x v="822"/>
    <n v="13063611"/>
    <x v="2"/>
    <n v="27680.400000000001"/>
  </r>
  <r>
    <x v="869"/>
    <x v="855"/>
    <x v="83"/>
    <n v="2299"/>
    <n v="7500"/>
    <x v="12"/>
    <x v="3"/>
    <x v="719"/>
    <x v="1"/>
    <x v="82"/>
    <x v="823"/>
    <n v="12768646"/>
    <x v="2"/>
    <n v="22771.399999999998"/>
  </r>
  <r>
    <x v="69"/>
    <x v="69"/>
    <x v="0"/>
    <n v="219"/>
    <n v="700"/>
    <x v="12"/>
    <x v="4"/>
    <x v="58"/>
    <x v="0"/>
    <x v="0"/>
    <x v="67"/>
    <n v="4391607"/>
    <x v="0"/>
    <n v="86227.9"/>
  </r>
  <r>
    <x v="870"/>
    <x v="856"/>
    <x v="81"/>
    <n v="39"/>
    <n v="39"/>
    <x v="26"/>
    <x v="11"/>
    <x v="720"/>
    <x v="0"/>
    <x v="80"/>
    <x v="824"/>
    <n v="130416"/>
    <x v="1"/>
    <n v="12707.199999999999"/>
  </r>
  <r>
    <x v="871"/>
    <x v="857"/>
    <x v="134"/>
    <n v="26999"/>
    <n v="37999"/>
    <x v="56"/>
    <x v="13"/>
    <x v="721"/>
    <x v="0"/>
    <x v="130"/>
    <x v="825"/>
    <n v="77919114"/>
    <x v="2"/>
    <n v="13275.599999999999"/>
  </r>
  <r>
    <x v="872"/>
    <x v="858"/>
    <x v="24"/>
    <n v="1490"/>
    <n v="1990"/>
    <x v="23"/>
    <x v="3"/>
    <x v="722"/>
    <x v="1"/>
    <x v="24"/>
    <x v="826"/>
    <n v="146392500"/>
    <x v="2"/>
    <n v="402824.99999999994"/>
  </r>
  <r>
    <x v="873"/>
    <x v="859"/>
    <x v="47"/>
    <n v="398"/>
    <n v="1949"/>
    <x v="27"/>
    <x v="1"/>
    <x v="723"/>
    <x v="0"/>
    <x v="46"/>
    <x v="827"/>
    <n v="29850"/>
    <x v="0"/>
    <n v="300"/>
  </r>
  <r>
    <x v="70"/>
    <x v="70"/>
    <x v="0"/>
    <n v="349"/>
    <n v="899"/>
    <x v="4"/>
    <x v="6"/>
    <x v="59"/>
    <x v="0"/>
    <x v="0"/>
    <x v="68"/>
    <n v="52001"/>
    <x v="0"/>
    <n v="670.5"/>
  </r>
  <r>
    <x v="874"/>
    <x v="860"/>
    <x v="110"/>
    <n v="770"/>
    <n v="1547"/>
    <x v="8"/>
    <x v="4"/>
    <x v="724"/>
    <x v="0"/>
    <x v="107"/>
    <x v="828"/>
    <n v="1990450"/>
    <x v="2"/>
    <n v="11115.5"/>
  </r>
  <r>
    <x v="875"/>
    <x v="861"/>
    <x v="31"/>
    <n v="279"/>
    <n v="1299"/>
    <x v="72"/>
    <x v="1"/>
    <x v="725"/>
    <x v="1"/>
    <x v="31"/>
    <x v="829"/>
    <n v="1415088"/>
    <x v="0"/>
    <n v="20288"/>
  </r>
  <r>
    <x v="876"/>
    <x v="862"/>
    <x v="135"/>
    <n v="249"/>
    <n v="599"/>
    <x v="30"/>
    <x v="6"/>
    <x v="726"/>
    <x v="5"/>
    <x v="131"/>
    <x v="830"/>
    <n v="1490265"/>
    <x v="0"/>
    <n v="26932.5"/>
  </r>
  <r>
    <x v="73"/>
    <x v="73"/>
    <x v="0"/>
    <n v="115"/>
    <n v="499"/>
    <x v="36"/>
    <x v="1"/>
    <x v="61"/>
    <x v="0"/>
    <x v="0"/>
    <x v="71"/>
    <n v="889180"/>
    <x v="1"/>
    <n v="30928"/>
  </r>
  <r>
    <x v="877"/>
    <x v="863"/>
    <x v="136"/>
    <n v="230"/>
    <n v="230"/>
    <x v="26"/>
    <x v="6"/>
    <x v="727"/>
    <x v="4"/>
    <x v="132"/>
    <x v="831"/>
    <n v="2168210"/>
    <x v="0"/>
    <n v="42421.5"/>
  </r>
  <r>
    <x v="74"/>
    <x v="74"/>
    <x v="0"/>
    <n v="399"/>
    <n v="999"/>
    <x v="13"/>
    <x v="3"/>
    <x v="62"/>
    <x v="0"/>
    <x v="0"/>
    <x v="72"/>
    <n v="710220"/>
    <x v="0"/>
    <n v="7297.9999999999991"/>
  </r>
  <r>
    <x v="878"/>
    <x v="864"/>
    <x v="63"/>
    <n v="599"/>
    <n v="700"/>
    <x v="81"/>
    <x v="4"/>
    <x v="728"/>
    <x v="0"/>
    <x v="62"/>
    <x v="832"/>
    <n v="1378299"/>
    <x v="2"/>
    <n v="9894.2999999999993"/>
  </r>
  <r>
    <x v="879"/>
    <x v="865"/>
    <x v="137"/>
    <n v="598"/>
    <n v="1150"/>
    <x v="61"/>
    <x v="3"/>
    <x v="729"/>
    <x v="0"/>
    <x v="133"/>
    <x v="833"/>
    <n v="1515930"/>
    <x v="2"/>
    <n v="10393.5"/>
  </r>
  <r>
    <x v="880"/>
    <x v="866"/>
    <x v="84"/>
    <n v="399"/>
    <n v="1499"/>
    <x v="25"/>
    <x v="1"/>
    <x v="730"/>
    <x v="0"/>
    <x v="34"/>
    <x v="834"/>
    <n v="275709"/>
    <x v="0"/>
    <n v="2764"/>
  </r>
  <r>
    <x v="881"/>
    <x v="867"/>
    <x v="47"/>
    <n v="499"/>
    <n v="1299"/>
    <x v="33"/>
    <x v="3"/>
    <x v="731"/>
    <x v="0"/>
    <x v="46"/>
    <x v="835"/>
    <n v="1367260"/>
    <x v="0"/>
    <n v="11233.999999999998"/>
  </r>
  <r>
    <x v="75"/>
    <x v="75"/>
    <x v="0"/>
    <n v="199"/>
    <n v="499"/>
    <x v="13"/>
    <x v="3"/>
    <x v="63"/>
    <x v="0"/>
    <x v="0"/>
    <x v="73"/>
    <n v="119798"/>
    <x v="1"/>
    <n v="2468.1999999999998"/>
  </r>
  <r>
    <x v="882"/>
    <x v="868"/>
    <x v="45"/>
    <n v="579"/>
    <n v="1090"/>
    <x v="41"/>
    <x v="5"/>
    <x v="732"/>
    <x v="0"/>
    <x v="44"/>
    <x v="836"/>
    <n v="2016078"/>
    <x v="2"/>
    <n v="15320.800000000001"/>
  </r>
  <r>
    <x v="76"/>
    <x v="76"/>
    <x v="0"/>
    <n v="179"/>
    <n v="399"/>
    <x v="10"/>
    <x v="1"/>
    <x v="64"/>
    <x v="0"/>
    <x v="0"/>
    <x v="74"/>
    <n v="254717"/>
    <x v="1"/>
    <n v="5692"/>
  </r>
  <r>
    <x v="883"/>
    <x v="869"/>
    <x v="138"/>
    <n v="90"/>
    <n v="100"/>
    <x v="79"/>
    <x v="3"/>
    <x v="733"/>
    <x v="3"/>
    <x v="134"/>
    <x v="837"/>
    <n v="557910"/>
    <x v="1"/>
    <n v="25415.899999999998"/>
  </r>
  <r>
    <x v="884"/>
    <x v="870"/>
    <x v="47"/>
    <n v="899"/>
    <n v="1999"/>
    <x v="10"/>
    <x v="5"/>
    <x v="734"/>
    <x v="0"/>
    <x v="46"/>
    <x v="838"/>
    <n v="1498633"/>
    <x v="2"/>
    <n v="7334.8"/>
  </r>
  <r>
    <x v="885"/>
    <x v="871"/>
    <x v="121"/>
    <n v="1149"/>
    <n v="1800"/>
    <x v="63"/>
    <x v="4"/>
    <x v="735"/>
    <x v="0"/>
    <x v="117"/>
    <x v="839"/>
    <n v="5426727"/>
    <x v="2"/>
    <n v="20308.899999999998"/>
  </r>
  <r>
    <x v="886"/>
    <x v="872"/>
    <x v="90"/>
    <n v="249"/>
    <n v="499"/>
    <x v="8"/>
    <x v="0"/>
    <x v="736"/>
    <x v="0"/>
    <x v="88"/>
    <x v="840"/>
    <n v="5692140"/>
    <x v="0"/>
    <n v="96012"/>
  </r>
  <r>
    <x v="887"/>
    <x v="873"/>
    <x v="81"/>
    <n v="39"/>
    <n v="39"/>
    <x v="26"/>
    <x v="9"/>
    <x v="737"/>
    <x v="0"/>
    <x v="80"/>
    <x v="841"/>
    <n v="529308"/>
    <x v="1"/>
    <n v="48859.200000000004"/>
  </r>
  <r>
    <x v="888"/>
    <x v="874"/>
    <x v="59"/>
    <n v="1599"/>
    <n v="3599"/>
    <x v="37"/>
    <x v="0"/>
    <x v="738"/>
    <x v="0"/>
    <x v="58"/>
    <x v="842"/>
    <n v="25875018"/>
    <x v="2"/>
    <n v="67964.400000000009"/>
  </r>
  <r>
    <x v="889"/>
    <x v="875"/>
    <x v="71"/>
    <n v="1199"/>
    <n v="3990"/>
    <x v="20"/>
    <x v="0"/>
    <x v="739"/>
    <x v="1"/>
    <x v="70"/>
    <x v="843"/>
    <n v="3486692"/>
    <x v="2"/>
    <n v="12213.6"/>
  </r>
  <r>
    <x v="78"/>
    <x v="78"/>
    <x v="0"/>
    <n v="209"/>
    <n v="499"/>
    <x v="30"/>
    <x v="2"/>
    <x v="66"/>
    <x v="0"/>
    <x v="0"/>
    <x v="76"/>
    <n v="112024"/>
    <x v="0"/>
    <n v="2090.4"/>
  </r>
  <r>
    <x v="890"/>
    <x v="876"/>
    <x v="45"/>
    <n v="1099"/>
    <n v="1499"/>
    <x v="35"/>
    <x v="0"/>
    <x v="740"/>
    <x v="0"/>
    <x v="44"/>
    <x v="844"/>
    <n v="2610125"/>
    <x v="2"/>
    <n v="9975"/>
  </r>
  <r>
    <x v="891"/>
    <x v="877"/>
    <x v="93"/>
    <n v="120"/>
    <n v="120"/>
    <x v="26"/>
    <x v="6"/>
    <x v="741"/>
    <x v="3"/>
    <x v="91"/>
    <x v="845"/>
    <n v="594120"/>
    <x v="1"/>
    <n v="22279.5"/>
  </r>
  <r>
    <x v="892"/>
    <x v="878"/>
    <x v="121"/>
    <n v="1519"/>
    <n v="3499"/>
    <x v="48"/>
    <x v="4"/>
    <x v="742"/>
    <x v="0"/>
    <x v="117"/>
    <x v="846"/>
    <n v="619752"/>
    <x v="2"/>
    <n v="1754.3999999999999"/>
  </r>
  <r>
    <x v="893"/>
    <x v="879"/>
    <x v="138"/>
    <n v="420"/>
    <n v="420"/>
    <x v="26"/>
    <x v="0"/>
    <x v="743"/>
    <x v="3"/>
    <x v="134"/>
    <x v="847"/>
    <n v="808920"/>
    <x v="0"/>
    <n v="8089.2000000000007"/>
  </r>
  <r>
    <x v="894"/>
    <x v="880"/>
    <x v="139"/>
    <n v="225"/>
    <n v="225"/>
    <x v="26"/>
    <x v="3"/>
    <x v="744"/>
    <x v="3"/>
    <x v="135"/>
    <x v="848"/>
    <n v="1079550"/>
    <x v="0"/>
    <n v="19671.8"/>
  </r>
  <r>
    <x v="895"/>
    <x v="881"/>
    <x v="140"/>
    <n v="199"/>
    <n v="799"/>
    <x v="43"/>
    <x v="3"/>
    <x v="745"/>
    <x v="0"/>
    <x v="136"/>
    <x v="849"/>
    <n v="1459267"/>
    <x v="1"/>
    <n v="30065.299999999996"/>
  </r>
  <r>
    <x v="542"/>
    <x v="529"/>
    <x v="30"/>
    <n v="1799"/>
    <n v="3999"/>
    <x v="10"/>
    <x v="13"/>
    <x v="391"/>
    <x v="1"/>
    <x v="30"/>
    <x v="484"/>
    <n v="440755"/>
    <x v="2"/>
    <n v="1127"/>
  </r>
  <r>
    <x v="896"/>
    <x v="882"/>
    <x v="124"/>
    <n v="8349"/>
    <n v="9625"/>
    <x v="14"/>
    <x v="11"/>
    <x v="746"/>
    <x v="0"/>
    <x v="120"/>
    <x v="850"/>
    <n v="30490548"/>
    <x v="2"/>
    <n v="13877.599999999999"/>
  </r>
  <r>
    <x v="897"/>
    <x v="883"/>
    <x v="107"/>
    <n v="3307"/>
    <n v="6100"/>
    <x v="18"/>
    <x v="4"/>
    <x v="747"/>
    <x v="0"/>
    <x v="104"/>
    <x v="851"/>
    <n v="8317105"/>
    <x v="2"/>
    <n v="10814.5"/>
  </r>
  <r>
    <x v="84"/>
    <x v="84"/>
    <x v="0"/>
    <n v="325"/>
    <n v="1299"/>
    <x v="43"/>
    <x v="0"/>
    <x v="70"/>
    <x v="0"/>
    <x v="0"/>
    <x v="81"/>
    <n v="3437200"/>
    <x v="0"/>
    <n v="44419.200000000004"/>
  </r>
  <r>
    <x v="898"/>
    <x v="884"/>
    <x v="44"/>
    <n v="449"/>
    <n v="1300"/>
    <x v="6"/>
    <x v="0"/>
    <x v="748"/>
    <x v="0"/>
    <x v="43"/>
    <x v="852"/>
    <n v="2226591"/>
    <x v="0"/>
    <n v="20827.8"/>
  </r>
  <r>
    <x v="899"/>
    <x v="885"/>
    <x v="51"/>
    <n v="380"/>
    <n v="400"/>
    <x v="84"/>
    <x v="5"/>
    <x v="749"/>
    <x v="1"/>
    <x v="50"/>
    <x v="853"/>
    <n v="802180"/>
    <x v="0"/>
    <n v="9288.4000000000015"/>
  </r>
  <r>
    <x v="900"/>
    <x v="886"/>
    <x v="46"/>
    <n v="499"/>
    <n v="1399"/>
    <x v="0"/>
    <x v="2"/>
    <x v="750"/>
    <x v="0"/>
    <x v="45"/>
    <x v="854"/>
    <n v="729538"/>
    <x v="0"/>
    <n v="5701.8"/>
  </r>
  <r>
    <x v="901"/>
    <x v="887"/>
    <x v="141"/>
    <n v="37247"/>
    <n v="59890"/>
    <x v="16"/>
    <x v="1"/>
    <x v="188"/>
    <x v="0"/>
    <x v="137"/>
    <x v="855"/>
    <n v="12030781"/>
    <x v="2"/>
    <n v="1292"/>
  </r>
  <r>
    <x v="902"/>
    <x v="888"/>
    <x v="39"/>
    <n v="849"/>
    <n v="2490"/>
    <x v="46"/>
    <x v="0"/>
    <x v="751"/>
    <x v="1"/>
    <x v="39"/>
    <x v="856"/>
    <n v="77418612"/>
    <x v="2"/>
    <n v="382989.60000000003"/>
  </r>
  <r>
    <x v="903"/>
    <x v="889"/>
    <x v="89"/>
    <n v="799"/>
    <n v="1999"/>
    <x v="13"/>
    <x v="7"/>
    <x v="752"/>
    <x v="1"/>
    <x v="87"/>
    <x v="857"/>
    <n v="333982"/>
    <x v="2"/>
    <n v="1546.6000000000001"/>
  </r>
  <r>
    <x v="554"/>
    <x v="540"/>
    <x v="35"/>
    <n v="2599"/>
    <n v="6999"/>
    <x v="11"/>
    <x v="6"/>
    <x v="400"/>
    <x v="1"/>
    <x v="35"/>
    <x v="493"/>
    <n v="3966074"/>
    <x v="2"/>
    <n v="6867"/>
  </r>
  <r>
    <x v="88"/>
    <x v="88"/>
    <x v="0"/>
    <n v="199"/>
    <n v="999"/>
    <x v="27"/>
    <x v="6"/>
    <x v="71"/>
    <x v="0"/>
    <x v="0"/>
    <x v="85"/>
    <n v="25273"/>
    <x v="1"/>
    <n v="571.5"/>
  </r>
  <r>
    <x v="90"/>
    <x v="90"/>
    <x v="1"/>
    <n v="269"/>
    <n v="800"/>
    <x v="46"/>
    <x v="9"/>
    <x v="72"/>
    <x v="0"/>
    <x v="1"/>
    <x v="87"/>
    <n v="2726046"/>
    <x v="0"/>
    <n v="36482.400000000001"/>
  </r>
  <r>
    <x v="904"/>
    <x v="890"/>
    <x v="81"/>
    <n v="298"/>
    <n v="999"/>
    <x v="20"/>
    <x v="4"/>
    <x v="753"/>
    <x v="0"/>
    <x v="80"/>
    <x v="858"/>
    <n v="462496"/>
    <x v="0"/>
    <n v="6673.5999999999995"/>
  </r>
  <r>
    <x v="905"/>
    <x v="891"/>
    <x v="89"/>
    <n v="1499"/>
    <n v="2999"/>
    <x v="8"/>
    <x v="3"/>
    <x v="754"/>
    <x v="1"/>
    <x v="87"/>
    <x v="859"/>
    <n v="37867738"/>
    <x v="2"/>
    <n v="103574.2"/>
  </r>
  <r>
    <x v="906"/>
    <x v="892"/>
    <x v="142"/>
    <n v="649"/>
    <n v="1245"/>
    <x v="61"/>
    <x v="2"/>
    <x v="755"/>
    <x v="4"/>
    <x v="138"/>
    <x v="860"/>
    <n v="80063885"/>
    <x v="2"/>
    <n v="481123.5"/>
  </r>
  <r>
    <x v="907"/>
    <x v="893"/>
    <x v="143"/>
    <n v="1199"/>
    <n v="1695"/>
    <x v="56"/>
    <x v="9"/>
    <x v="756"/>
    <x v="4"/>
    <x v="139"/>
    <x v="861"/>
    <n v="15946700"/>
    <x v="2"/>
    <n v="47880"/>
  </r>
  <r>
    <x v="908"/>
    <x v="894"/>
    <x v="144"/>
    <n v="1199"/>
    <n v="2000"/>
    <x v="54"/>
    <x v="1"/>
    <x v="757"/>
    <x v="4"/>
    <x v="140"/>
    <x v="862"/>
    <n v="22233057"/>
    <x v="2"/>
    <n v="74172"/>
  </r>
  <r>
    <x v="909"/>
    <x v="895"/>
    <x v="145"/>
    <n v="455"/>
    <n v="999"/>
    <x v="34"/>
    <x v="3"/>
    <x v="758"/>
    <x v="4"/>
    <x v="141"/>
    <x v="863"/>
    <n v="1627990"/>
    <x v="0"/>
    <n v="14669.8"/>
  </r>
  <r>
    <x v="910"/>
    <x v="896"/>
    <x v="146"/>
    <n v="199"/>
    <n v="1999"/>
    <x v="2"/>
    <x v="7"/>
    <x v="759"/>
    <x v="4"/>
    <x v="142"/>
    <x v="864"/>
    <n v="404169"/>
    <x v="1"/>
    <n v="7514.7000000000007"/>
  </r>
  <r>
    <x v="911"/>
    <x v="897"/>
    <x v="146"/>
    <n v="293"/>
    <n v="499"/>
    <x v="19"/>
    <x v="2"/>
    <x v="760"/>
    <x v="4"/>
    <x v="142"/>
    <x v="865"/>
    <n v="13183242"/>
    <x v="0"/>
    <n v="175476.6"/>
  </r>
  <r>
    <x v="912"/>
    <x v="898"/>
    <x v="147"/>
    <n v="199"/>
    <n v="495"/>
    <x v="13"/>
    <x v="3"/>
    <x v="761"/>
    <x v="4"/>
    <x v="143"/>
    <x v="866"/>
    <n v="53842037"/>
    <x v="1"/>
    <n v="1109308.2999999998"/>
  </r>
  <r>
    <x v="913"/>
    <x v="899"/>
    <x v="142"/>
    <n v="749"/>
    <n v="1245"/>
    <x v="54"/>
    <x v="2"/>
    <x v="762"/>
    <x v="4"/>
    <x v="138"/>
    <x v="867"/>
    <n v="23805467"/>
    <x v="2"/>
    <n v="123953.7"/>
  </r>
  <r>
    <x v="914"/>
    <x v="900"/>
    <x v="143"/>
    <n v="1399"/>
    <n v="1549"/>
    <x v="79"/>
    <x v="2"/>
    <x v="763"/>
    <x v="4"/>
    <x v="139"/>
    <x v="868"/>
    <n v="3640198"/>
    <x v="2"/>
    <n v="10147.799999999999"/>
  </r>
  <r>
    <x v="915"/>
    <x v="901"/>
    <x v="142"/>
    <n v="749"/>
    <n v="1445"/>
    <x v="61"/>
    <x v="2"/>
    <x v="764"/>
    <x v="4"/>
    <x v="138"/>
    <x v="869"/>
    <n v="47449150"/>
    <x v="2"/>
    <n v="247065"/>
  </r>
  <r>
    <x v="916"/>
    <x v="902"/>
    <x v="148"/>
    <n v="1699"/>
    <n v="3193"/>
    <x v="41"/>
    <x v="11"/>
    <x v="765"/>
    <x v="4"/>
    <x v="144"/>
    <x v="870"/>
    <n v="91800368"/>
    <x v="2"/>
    <n v="205321.59999999998"/>
  </r>
  <r>
    <x v="917"/>
    <x v="903"/>
    <x v="142"/>
    <n v="1043"/>
    <n v="1345"/>
    <x v="47"/>
    <x v="11"/>
    <x v="766"/>
    <x v="4"/>
    <x v="138"/>
    <x v="871"/>
    <n v="16262456"/>
    <x v="2"/>
    <n v="59249.599999999999"/>
  </r>
  <r>
    <x v="918"/>
    <x v="904"/>
    <x v="145"/>
    <n v="499"/>
    <n v="999"/>
    <x v="8"/>
    <x v="3"/>
    <x v="767"/>
    <x v="4"/>
    <x v="141"/>
    <x v="872"/>
    <n v="2424641"/>
    <x v="0"/>
    <n v="19921.899999999998"/>
  </r>
  <r>
    <x v="919"/>
    <x v="905"/>
    <x v="144"/>
    <n v="1464"/>
    <n v="1650"/>
    <x v="68"/>
    <x v="3"/>
    <x v="768"/>
    <x v="4"/>
    <x v="140"/>
    <x v="873"/>
    <n v="20671680"/>
    <x v="2"/>
    <n v="57891.999999999993"/>
  </r>
  <r>
    <x v="920"/>
    <x v="906"/>
    <x v="149"/>
    <n v="249"/>
    <n v="499"/>
    <x v="8"/>
    <x v="8"/>
    <x v="769"/>
    <x v="4"/>
    <x v="145"/>
    <x v="874"/>
    <n v="2098323"/>
    <x v="0"/>
    <n v="27809.1"/>
  </r>
  <r>
    <x v="921"/>
    <x v="907"/>
    <x v="150"/>
    <n v="625"/>
    <n v="1400"/>
    <x v="10"/>
    <x v="0"/>
    <x v="770"/>
    <x v="4"/>
    <x v="146"/>
    <x v="875"/>
    <n v="14572500"/>
    <x v="2"/>
    <n v="97927.2"/>
  </r>
  <r>
    <x v="922"/>
    <x v="908"/>
    <x v="151"/>
    <n v="1290"/>
    <n v="2500"/>
    <x v="61"/>
    <x v="1"/>
    <x v="771"/>
    <x v="4"/>
    <x v="147"/>
    <x v="876"/>
    <n v="8423700"/>
    <x v="2"/>
    <n v="26120"/>
  </r>
  <r>
    <x v="923"/>
    <x v="909"/>
    <x v="152"/>
    <n v="3600"/>
    <n v="6190"/>
    <x v="21"/>
    <x v="4"/>
    <x v="772"/>
    <x v="4"/>
    <x v="148"/>
    <x v="877"/>
    <n v="42926400"/>
    <x v="2"/>
    <n v="51273.2"/>
  </r>
  <r>
    <x v="924"/>
    <x v="910"/>
    <x v="153"/>
    <n v="6549"/>
    <n v="13999"/>
    <x v="3"/>
    <x v="1"/>
    <x v="773"/>
    <x v="4"/>
    <x v="149"/>
    <x v="878"/>
    <n v="19391589"/>
    <x v="2"/>
    <n v="11844"/>
  </r>
  <r>
    <x v="925"/>
    <x v="911"/>
    <x v="142"/>
    <n v="1625"/>
    <n v="2995"/>
    <x v="18"/>
    <x v="6"/>
    <x v="774"/>
    <x v="4"/>
    <x v="138"/>
    <x v="879"/>
    <n v="38161500"/>
    <x v="2"/>
    <n v="105678"/>
  </r>
  <r>
    <x v="926"/>
    <x v="912"/>
    <x v="152"/>
    <n v="2599"/>
    <n v="5890"/>
    <x v="37"/>
    <x v="3"/>
    <x v="775"/>
    <x v="4"/>
    <x v="148"/>
    <x v="880"/>
    <n v="56614017"/>
    <x v="2"/>
    <n v="89310.299999999988"/>
  </r>
  <r>
    <x v="927"/>
    <x v="913"/>
    <x v="154"/>
    <n v="1199"/>
    <n v="2000"/>
    <x v="54"/>
    <x v="1"/>
    <x v="776"/>
    <x v="4"/>
    <x v="150"/>
    <x v="881"/>
    <n v="16821970"/>
    <x v="2"/>
    <n v="56120"/>
  </r>
  <r>
    <x v="928"/>
    <x v="914"/>
    <x v="155"/>
    <n v="5499"/>
    <n v="13150"/>
    <x v="30"/>
    <x v="0"/>
    <x v="777"/>
    <x v="4"/>
    <x v="151"/>
    <x v="882"/>
    <n v="35182602"/>
    <x v="2"/>
    <n v="26871.600000000002"/>
  </r>
  <r>
    <x v="929"/>
    <x v="915"/>
    <x v="151"/>
    <n v="1299"/>
    <n v="3500"/>
    <x v="11"/>
    <x v="11"/>
    <x v="778"/>
    <x v="4"/>
    <x v="147"/>
    <x v="883"/>
    <n v="57220950"/>
    <x v="2"/>
    <n v="167390"/>
  </r>
  <r>
    <x v="930"/>
    <x v="916"/>
    <x v="150"/>
    <n v="599"/>
    <n v="785"/>
    <x v="66"/>
    <x v="0"/>
    <x v="779"/>
    <x v="4"/>
    <x v="146"/>
    <x v="884"/>
    <n v="14523953"/>
    <x v="2"/>
    <n v="101837.40000000001"/>
  </r>
  <r>
    <x v="931"/>
    <x v="917"/>
    <x v="151"/>
    <n v="1999"/>
    <n v="3210"/>
    <x v="16"/>
    <x v="0"/>
    <x v="780"/>
    <x v="4"/>
    <x v="147"/>
    <x v="885"/>
    <n v="82656651"/>
    <x v="2"/>
    <n v="173665.80000000002"/>
  </r>
  <r>
    <x v="932"/>
    <x v="918"/>
    <x v="154"/>
    <n v="549"/>
    <n v="1000"/>
    <x v="32"/>
    <x v="9"/>
    <x v="781"/>
    <x v="4"/>
    <x v="150"/>
    <x v="886"/>
    <n v="589626"/>
    <x v="2"/>
    <n v="3866.4"/>
  </r>
  <r>
    <x v="933"/>
    <x v="919"/>
    <x v="143"/>
    <n v="999"/>
    <n v="2000"/>
    <x v="8"/>
    <x v="11"/>
    <x v="782"/>
    <x v="4"/>
    <x v="139"/>
    <x v="887"/>
    <n v="1161837"/>
    <x v="2"/>
    <n v="4419.3999999999996"/>
  </r>
  <r>
    <x v="934"/>
    <x v="920"/>
    <x v="145"/>
    <n v="398"/>
    <n v="1999"/>
    <x v="27"/>
    <x v="3"/>
    <x v="783"/>
    <x v="4"/>
    <x v="141"/>
    <x v="888"/>
    <n v="102286"/>
    <x v="0"/>
    <n v="1053.6999999999998"/>
  </r>
  <r>
    <x v="935"/>
    <x v="921"/>
    <x v="156"/>
    <n v="539"/>
    <n v="720"/>
    <x v="23"/>
    <x v="3"/>
    <x v="784"/>
    <x v="4"/>
    <x v="152"/>
    <x v="889"/>
    <n v="19413163"/>
    <x v="2"/>
    <n v="147669.69999999998"/>
  </r>
  <r>
    <x v="936"/>
    <x v="922"/>
    <x v="142"/>
    <n v="699"/>
    <n v="1595"/>
    <x v="37"/>
    <x v="3"/>
    <x v="785"/>
    <x v="4"/>
    <x v="138"/>
    <x v="890"/>
    <n v="5654910"/>
    <x v="2"/>
    <n v="33169"/>
  </r>
  <r>
    <x v="937"/>
    <x v="923"/>
    <x v="148"/>
    <n v="2148"/>
    <n v="3645"/>
    <x v="19"/>
    <x v="3"/>
    <x v="786"/>
    <x v="4"/>
    <x v="144"/>
    <x v="891"/>
    <n v="67421424"/>
    <x v="2"/>
    <n v="128690.79999999999"/>
  </r>
  <r>
    <x v="938"/>
    <x v="924"/>
    <x v="157"/>
    <n v="3599"/>
    <n v="7950"/>
    <x v="10"/>
    <x v="0"/>
    <x v="245"/>
    <x v="4"/>
    <x v="153"/>
    <x v="892"/>
    <n v="489464"/>
    <x v="2"/>
    <n v="571.20000000000005"/>
  </r>
  <r>
    <x v="939"/>
    <x v="925"/>
    <x v="158"/>
    <n v="351"/>
    <n v="999"/>
    <x v="6"/>
    <x v="1"/>
    <x v="787"/>
    <x v="4"/>
    <x v="154"/>
    <x v="893"/>
    <n v="1888380"/>
    <x v="0"/>
    <n v="21520"/>
  </r>
  <r>
    <x v="940"/>
    <x v="926"/>
    <x v="159"/>
    <n v="1614"/>
    <n v="1745"/>
    <x v="86"/>
    <x v="4"/>
    <x v="788"/>
    <x v="4"/>
    <x v="155"/>
    <x v="894"/>
    <n v="61290036"/>
    <x v="2"/>
    <n v="163288.19999999998"/>
  </r>
  <r>
    <x v="941"/>
    <x v="927"/>
    <x v="156"/>
    <n v="719"/>
    <n v="1295"/>
    <x v="15"/>
    <x v="0"/>
    <x v="789"/>
    <x v="4"/>
    <x v="152"/>
    <x v="895"/>
    <n v="12379742"/>
    <x v="2"/>
    <n v="72315.600000000006"/>
  </r>
  <r>
    <x v="942"/>
    <x v="928"/>
    <x v="145"/>
    <n v="678"/>
    <n v="1499"/>
    <x v="10"/>
    <x v="0"/>
    <x v="790"/>
    <x v="4"/>
    <x v="141"/>
    <x v="896"/>
    <n v="610200"/>
    <x v="2"/>
    <n v="3780"/>
  </r>
  <r>
    <x v="943"/>
    <x v="929"/>
    <x v="154"/>
    <n v="809"/>
    <n v="1545"/>
    <x v="61"/>
    <x v="7"/>
    <x v="791"/>
    <x v="4"/>
    <x v="150"/>
    <x v="897"/>
    <n v="789584"/>
    <x v="2"/>
    <n v="3611.2000000000003"/>
  </r>
  <r>
    <x v="944"/>
    <x v="930"/>
    <x v="160"/>
    <n v="1969"/>
    <n v="5000"/>
    <x v="4"/>
    <x v="3"/>
    <x v="792"/>
    <x v="4"/>
    <x v="156"/>
    <x v="898"/>
    <n v="9701263"/>
    <x v="2"/>
    <n v="20200.699999999997"/>
  </r>
  <r>
    <x v="945"/>
    <x v="931"/>
    <x v="145"/>
    <n v="1490"/>
    <n v="1695"/>
    <x v="89"/>
    <x v="5"/>
    <x v="793"/>
    <x v="4"/>
    <x v="141"/>
    <x v="899"/>
    <n v="5279070"/>
    <x v="2"/>
    <n v="15589.2"/>
  </r>
  <r>
    <x v="946"/>
    <x v="932"/>
    <x v="143"/>
    <n v="2499"/>
    <n v="3945"/>
    <x v="42"/>
    <x v="11"/>
    <x v="794"/>
    <x v="4"/>
    <x v="139"/>
    <x v="900"/>
    <n v="6827268"/>
    <x v="2"/>
    <n v="10381.6"/>
  </r>
  <r>
    <x v="947"/>
    <x v="933"/>
    <x v="161"/>
    <n v="1665"/>
    <n v="2099"/>
    <x v="73"/>
    <x v="1"/>
    <x v="795"/>
    <x v="4"/>
    <x v="157"/>
    <x v="901"/>
    <n v="23922720"/>
    <x v="2"/>
    <n v="57472"/>
  </r>
  <r>
    <x v="948"/>
    <x v="934"/>
    <x v="148"/>
    <n v="3229"/>
    <n v="5295"/>
    <x v="17"/>
    <x v="0"/>
    <x v="796"/>
    <x v="4"/>
    <x v="144"/>
    <x v="902"/>
    <n v="128268796"/>
    <x v="2"/>
    <n v="166840.80000000002"/>
  </r>
  <r>
    <x v="949"/>
    <x v="935"/>
    <x v="148"/>
    <n v="1799"/>
    <n v="3595"/>
    <x v="8"/>
    <x v="11"/>
    <x v="797"/>
    <x v="4"/>
    <x v="144"/>
    <x v="903"/>
    <n v="17614009"/>
    <x v="2"/>
    <n v="37205.799999999996"/>
  </r>
  <r>
    <x v="950"/>
    <x v="936"/>
    <x v="142"/>
    <n v="1260"/>
    <n v="1699"/>
    <x v="55"/>
    <x v="0"/>
    <x v="798"/>
    <x v="4"/>
    <x v="138"/>
    <x v="904"/>
    <n v="3642660"/>
    <x v="2"/>
    <n v="12142.2"/>
  </r>
  <r>
    <x v="951"/>
    <x v="937"/>
    <x v="143"/>
    <n v="749"/>
    <n v="1129"/>
    <x v="67"/>
    <x v="1"/>
    <x v="799"/>
    <x v="4"/>
    <x v="139"/>
    <x v="905"/>
    <n v="1832054"/>
    <x v="2"/>
    <n v="9784"/>
  </r>
  <r>
    <x v="952"/>
    <x v="938"/>
    <x v="151"/>
    <n v="3499"/>
    <n v="5795"/>
    <x v="54"/>
    <x v="2"/>
    <x v="800"/>
    <x v="4"/>
    <x v="147"/>
    <x v="906"/>
    <n v="88664660"/>
    <x v="2"/>
    <n v="98826"/>
  </r>
  <r>
    <x v="953"/>
    <x v="939"/>
    <x v="162"/>
    <n v="379"/>
    <n v="999"/>
    <x v="33"/>
    <x v="4"/>
    <x v="801"/>
    <x v="4"/>
    <x v="158"/>
    <x v="907"/>
    <n v="1173384"/>
    <x v="0"/>
    <n v="13312.8"/>
  </r>
  <r>
    <x v="954"/>
    <x v="940"/>
    <x v="143"/>
    <n v="1099"/>
    <n v="2400"/>
    <x v="34"/>
    <x v="11"/>
    <x v="802"/>
    <x v="4"/>
    <x v="139"/>
    <x v="908"/>
    <n v="4396"/>
    <x v="2"/>
    <n v="15.2"/>
  </r>
  <r>
    <x v="955"/>
    <x v="941"/>
    <x v="154"/>
    <n v="749"/>
    <n v="1299"/>
    <x v="21"/>
    <x v="1"/>
    <x v="370"/>
    <x v="4"/>
    <x v="150"/>
    <x v="909"/>
    <n v="89131"/>
    <x v="2"/>
    <n v="476"/>
  </r>
  <r>
    <x v="956"/>
    <x v="942"/>
    <x v="163"/>
    <n v="1299"/>
    <n v="1299"/>
    <x v="26"/>
    <x v="0"/>
    <x v="803"/>
    <x v="4"/>
    <x v="159"/>
    <x v="910"/>
    <n v="52097694"/>
    <x v="2"/>
    <n v="168445.2"/>
  </r>
  <r>
    <x v="957"/>
    <x v="943"/>
    <x v="150"/>
    <n v="549"/>
    <n v="1090"/>
    <x v="8"/>
    <x v="0"/>
    <x v="804"/>
    <x v="4"/>
    <x v="146"/>
    <x v="911"/>
    <n v="7152921"/>
    <x v="2"/>
    <n v="54721.8"/>
  </r>
  <r>
    <x v="958"/>
    <x v="944"/>
    <x v="144"/>
    <n v="899"/>
    <n v="2000"/>
    <x v="10"/>
    <x v="9"/>
    <x v="805"/>
    <x v="4"/>
    <x v="140"/>
    <x v="912"/>
    <n v="261609"/>
    <x v="2"/>
    <n v="1047.6000000000001"/>
  </r>
  <r>
    <x v="959"/>
    <x v="945"/>
    <x v="150"/>
    <n v="1321"/>
    <n v="1545"/>
    <x v="81"/>
    <x v="4"/>
    <x v="806"/>
    <x v="4"/>
    <x v="146"/>
    <x v="913"/>
    <n v="20413413"/>
    <x v="2"/>
    <n v="66447.899999999994"/>
  </r>
  <r>
    <x v="960"/>
    <x v="946"/>
    <x v="145"/>
    <n v="1099"/>
    <n v="1999"/>
    <x v="32"/>
    <x v="1"/>
    <x v="807"/>
    <x v="4"/>
    <x v="141"/>
    <x v="914"/>
    <n v="663796"/>
    <x v="2"/>
    <n v="2416"/>
  </r>
  <r>
    <x v="961"/>
    <x v="947"/>
    <x v="150"/>
    <n v="775"/>
    <n v="875"/>
    <x v="68"/>
    <x v="0"/>
    <x v="808"/>
    <x v="4"/>
    <x v="146"/>
    <x v="915"/>
    <n v="36151425"/>
    <x v="2"/>
    <n v="195917.4"/>
  </r>
  <r>
    <x v="962"/>
    <x v="948"/>
    <x v="155"/>
    <n v="6299"/>
    <n v="15270"/>
    <x v="53"/>
    <x v="3"/>
    <x v="809"/>
    <x v="4"/>
    <x v="151"/>
    <x v="916"/>
    <n v="20364667"/>
    <x v="2"/>
    <n v="13255.3"/>
  </r>
  <r>
    <x v="963"/>
    <x v="949"/>
    <x v="159"/>
    <n v="3190"/>
    <n v="4195"/>
    <x v="66"/>
    <x v="1"/>
    <x v="810"/>
    <x v="4"/>
    <x v="155"/>
    <x v="917"/>
    <n v="4089580"/>
    <x v="2"/>
    <n v="5128"/>
  </r>
  <r>
    <x v="964"/>
    <x v="950"/>
    <x v="143"/>
    <n v="799"/>
    <n v="1989"/>
    <x v="13"/>
    <x v="4"/>
    <x v="811"/>
    <x v="4"/>
    <x v="139"/>
    <x v="918"/>
    <n v="55930"/>
    <x v="2"/>
    <n v="301"/>
  </r>
  <r>
    <x v="965"/>
    <x v="951"/>
    <x v="160"/>
    <n v="2699"/>
    <n v="5000"/>
    <x v="18"/>
    <x v="1"/>
    <x v="812"/>
    <x v="4"/>
    <x v="156"/>
    <x v="919"/>
    <n v="70616636"/>
    <x v="2"/>
    <n v="104656"/>
  </r>
  <r>
    <x v="966"/>
    <x v="952"/>
    <x v="150"/>
    <n v="599"/>
    <n v="990"/>
    <x v="17"/>
    <x v="2"/>
    <x v="813"/>
    <x v="4"/>
    <x v="146"/>
    <x v="920"/>
    <n v="9683434"/>
    <x v="2"/>
    <n v="63047.4"/>
  </r>
  <r>
    <x v="967"/>
    <x v="953"/>
    <x v="154"/>
    <n v="749"/>
    <n v="1111"/>
    <x v="9"/>
    <x v="0"/>
    <x v="814"/>
    <x v="4"/>
    <x v="150"/>
    <x v="921"/>
    <n v="26734057"/>
    <x v="2"/>
    <n v="149910.6"/>
  </r>
  <r>
    <x v="968"/>
    <x v="954"/>
    <x v="155"/>
    <n v="6199"/>
    <n v="10400"/>
    <x v="54"/>
    <x v="3"/>
    <x v="815"/>
    <x v="4"/>
    <x v="151"/>
    <x v="922"/>
    <n v="89209809"/>
    <x v="2"/>
    <n v="59003.099999999991"/>
  </r>
  <r>
    <x v="969"/>
    <x v="955"/>
    <x v="164"/>
    <n v="1819"/>
    <n v="2490"/>
    <x v="35"/>
    <x v="5"/>
    <x v="816"/>
    <x v="4"/>
    <x v="160"/>
    <x v="923"/>
    <n v="14453774"/>
    <x v="2"/>
    <n v="34962.400000000001"/>
  </r>
  <r>
    <x v="970"/>
    <x v="956"/>
    <x v="154"/>
    <n v="1199"/>
    <n v="1900"/>
    <x v="42"/>
    <x v="1"/>
    <x v="817"/>
    <x v="4"/>
    <x v="150"/>
    <x v="924"/>
    <n v="2116235"/>
    <x v="2"/>
    <n v="7060"/>
  </r>
  <r>
    <x v="971"/>
    <x v="957"/>
    <x v="151"/>
    <n v="3249"/>
    <n v="6295"/>
    <x v="61"/>
    <x v="11"/>
    <x v="818"/>
    <x v="4"/>
    <x v="147"/>
    <x v="925"/>
    <n v="45687438"/>
    <x v="2"/>
    <n v="53435.6"/>
  </r>
  <r>
    <x v="972"/>
    <x v="958"/>
    <x v="162"/>
    <n v="349"/>
    <n v="999"/>
    <x v="6"/>
    <x v="1"/>
    <x v="819"/>
    <x v="4"/>
    <x v="158"/>
    <x v="926"/>
    <n v="5460454"/>
    <x v="0"/>
    <n v="62584"/>
  </r>
  <r>
    <x v="973"/>
    <x v="959"/>
    <x v="144"/>
    <n v="1049"/>
    <n v="1699"/>
    <x v="16"/>
    <x v="19"/>
    <x v="820"/>
    <x v="4"/>
    <x v="140"/>
    <x v="927"/>
    <n v="116439"/>
    <x v="2"/>
    <n v="344.1"/>
  </r>
  <r>
    <x v="974"/>
    <x v="960"/>
    <x v="165"/>
    <n v="799"/>
    <n v="1500"/>
    <x v="41"/>
    <x v="4"/>
    <x v="821"/>
    <x v="4"/>
    <x v="161"/>
    <x v="928"/>
    <n v="7746305"/>
    <x v="2"/>
    <n v="41688.5"/>
  </r>
  <r>
    <x v="975"/>
    <x v="961"/>
    <x v="155"/>
    <n v="4999"/>
    <n v="9650"/>
    <x v="61"/>
    <x v="0"/>
    <x v="822"/>
    <x v="4"/>
    <x v="151"/>
    <x v="929"/>
    <n v="8858228"/>
    <x v="2"/>
    <n v="7442.4000000000005"/>
  </r>
  <r>
    <x v="976"/>
    <x v="962"/>
    <x v="151"/>
    <n v="6999"/>
    <n v="10590"/>
    <x v="67"/>
    <x v="5"/>
    <x v="823"/>
    <x v="4"/>
    <x v="147"/>
    <x v="930"/>
    <n v="80481501"/>
    <x v="2"/>
    <n v="50595.600000000006"/>
  </r>
  <r>
    <x v="977"/>
    <x v="963"/>
    <x v="146"/>
    <n v="799"/>
    <n v="1999"/>
    <x v="13"/>
    <x v="3"/>
    <x v="824"/>
    <x v="4"/>
    <x v="142"/>
    <x v="931"/>
    <n v="1727438"/>
    <x v="2"/>
    <n v="8864.1999999999989"/>
  </r>
  <r>
    <x v="978"/>
    <x v="964"/>
    <x v="166"/>
    <n v="89"/>
    <n v="89"/>
    <x v="26"/>
    <x v="0"/>
    <x v="825"/>
    <x v="4"/>
    <x v="162"/>
    <x v="932"/>
    <n v="1746269"/>
    <x v="1"/>
    <n v="82408.2"/>
  </r>
  <r>
    <x v="979"/>
    <x v="965"/>
    <x v="167"/>
    <n v="1400"/>
    <n v="2485"/>
    <x v="15"/>
    <x v="3"/>
    <x v="826"/>
    <x v="4"/>
    <x v="163"/>
    <x v="933"/>
    <n v="27997200"/>
    <x v="2"/>
    <n v="81991.799999999988"/>
  </r>
  <r>
    <x v="980"/>
    <x v="966"/>
    <x v="158"/>
    <n v="355"/>
    <n v="899"/>
    <x v="4"/>
    <x v="3"/>
    <x v="827"/>
    <x v="4"/>
    <x v="154"/>
    <x v="934"/>
    <n v="373105"/>
    <x v="0"/>
    <n v="4309.0999999999995"/>
  </r>
  <r>
    <x v="981"/>
    <x v="967"/>
    <x v="143"/>
    <n v="2169"/>
    <n v="3279"/>
    <x v="67"/>
    <x v="3"/>
    <x v="828"/>
    <x v="4"/>
    <x v="139"/>
    <x v="935"/>
    <n v="3722004"/>
    <x v="2"/>
    <n v="7035.5999999999995"/>
  </r>
  <r>
    <x v="982"/>
    <x v="968"/>
    <x v="168"/>
    <n v="2799"/>
    <n v="3799"/>
    <x v="55"/>
    <x v="2"/>
    <x v="829"/>
    <x v="4"/>
    <x v="164"/>
    <x v="936"/>
    <n v="92173869"/>
    <x v="2"/>
    <n v="128430.9"/>
  </r>
  <r>
    <x v="983"/>
    <x v="969"/>
    <x v="142"/>
    <n v="899"/>
    <n v="1249"/>
    <x v="28"/>
    <x v="2"/>
    <x v="830"/>
    <x v="4"/>
    <x v="138"/>
    <x v="937"/>
    <n v="15664176"/>
    <x v="2"/>
    <n v="67953.599999999991"/>
  </r>
  <r>
    <x v="984"/>
    <x v="970"/>
    <x v="153"/>
    <n v="2499"/>
    <n v="5000"/>
    <x v="8"/>
    <x v="11"/>
    <x v="831"/>
    <x v="4"/>
    <x v="149"/>
    <x v="938"/>
    <n v="4720611"/>
    <x v="2"/>
    <n v="7178.2"/>
  </r>
  <r>
    <x v="985"/>
    <x v="971"/>
    <x v="152"/>
    <n v="3599"/>
    <n v="7299"/>
    <x v="24"/>
    <x v="1"/>
    <x v="832"/>
    <x v="4"/>
    <x v="148"/>
    <x v="939"/>
    <n v="37156076"/>
    <x v="2"/>
    <n v="41296"/>
  </r>
  <r>
    <x v="986"/>
    <x v="972"/>
    <x v="150"/>
    <n v="499"/>
    <n v="625"/>
    <x v="52"/>
    <x v="0"/>
    <x v="833"/>
    <x v="4"/>
    <x v="146"/>
    <x v="940"/>
    <n v="2672145"/>
    <x v="0"/>
    <n v="22491"/>
  </r>
  <r>
    <x v="987"/>
    <x v="973"/>
    <x v="156"/>
    <n v="653"/>
    <n v="1020"/>
    <x v="63"/>
    <x v="3"/>
    <x v="834"/>
    <x v="4"/>
    <x v="152"/>
    <x v="941"/>
    <n v="2197998"/>
    <x v="2"/>
    <n v="13800.599999999999"/>
  </r>
  <r>
    <x v="988"/>
    <x v="974"/>
    <x v="169"/>
    <n v="4789"/>
    <n v="8990"/>
    <x v="41"/>
    <x v="4"/>
    <x v="835"/>
    <x v="4"/>
    <x v="165"/>
    <x v="942"/>
    <n v="4870413"/>
    <x v="2"/>
    <n v="4373.0999999999995"/>
  </r>
  <r>
    <x v="989"/>
    <x v="975"/>
    <x v="170"/>
    <n v="1409"/>
    <n v="1639"/>
    <x v="81"/>
    <x v="7"/>
    <x v="836"/>
    <x v="4"/>
    <x v="166"/>
    <x v="943"/>
    <n v="1108883"/>
    <x v="2"/>
    <n v="2911.9"/>
  </r>
  <r>
    <x v="990"/>
    <x v="976"/>
    <x v="149"/>
    <n v="753"/>
    <n v="899"/>
    <x v="85"/>
    <x v="0"/>
    <x v="837"/>
    <x v="4"/>
    <x v="145"/>
    <x v="944"/>
    <n v="13901886"/>
    <x v="2"/>
    <n v="77540.400000000009"/>
  </r>
  <r>
    <x v="991"/>
    <x v="977"/>
    <x v="162"/>
    <n v="353"/>
    <n v="1199"/>
    <x v="58"/>
    <x v="4"/>
    <x v="838"/>
    <x v="4"/>
    <x v="158"/>
    <x v="945"/>
    <n v="222037"/>
    <x v="0"/>
    <n v="2704.7"/>
  </r>
  <r>
    <x v="992"/>
    <x v="978"/>
    <x v="146"/>
    <n v="1099"/>
    <n v="1899"/>
    <x v="21"/>
    <x v="4"/>
    <x v="839"/>
    <x v="4"/>
    <x v="142"/>
    <x v="946"/>
    <n v="16788324"/>
    <x v="2"/>
    <n v="65686.8"/>
  </r>
  <r>
    <x v="993"/>
    <x v="979"/>
    <x v="157"/>
    <n v="8799"/>
    <n v="11595"/>
    <x v="66"/>
    <x v="5"/>
    <x v="840"/>
    <x v="4"/>
    <x v="153"/>
    <x v="947"/>
    <n v="26229819"/>
    <x v="2"/>
    <n v="13116.400000000001"/>
  </r>
  <r>
    <x v="994"/>
    <x v="980"/>
    <x v="142"/>
    <n v="1345"/>
    <n v="1750"/>
    <x v="7"/>
    <x v="11"/>
    <x v="841"/>
    <x v="4"/>
    <x v="138"/>
    <x v="948"/>
    <n v="3316770"/>
    <x v="2"/>
    <n v="9370.7999999999993"/>
  </r>
  <r>
    <x v="995"/>
    <x v="981"/>
    <x v="171"/>
    <n v="2095"/>
    <n v="2095"/>
    <x v="26"/>
    <x v="6"/>
    <x v="842"/>
    <x v="4"/>
    <x v="167"/>
    <x v="949"/>
    <n v="16653155"/>
    <x v="2"/>
    <n v="35770.5"/>
  </r>
  <r>
    <x v="996"/>
    <x v="982"/>
    <x v="143"/>
    <n v="1498"/>
    <n v="2300"/>
    <x v="31"/>
    <x v="11"/>
    <x v="843"/>
    <x v="4"/>
    <x v="139"/>
    <x v="950"/>
    <n v="142310"/>
    <x v="2"/>
    <n v="361"/>
  </r>
  <r>
    <x v="997"/>
    <x v="983"/>
    <x v="172"/>
    <n v="2199"/>
    <n v="2990"/>
    <x v="55"/>
    <x v="11"/>
    <x v="844"/>
    <x v="4"/>
    <x v="168"/>
    <x v="951"/>
    <n v="3426042"/>
    <x v="2"/>
    <n v="5920.4"/>
  </r>
  <r>
    <x v="998"/>
    <x v="984"/>
    <x v="151"/>
    <n v="3699"/>
    <n v="4295"/>
    <x v="81"/>
    <x v="3"/>
    <x v="845"/>
    <x v="4"/>
    <x v="147"/>
    <x v="952"/>
    <n v="98182557"/>
    <x v="2"/>
    <n v="108826.29999999999"/>
  </r>
  <r>
    <x v="999"/>
    <x v="985"/>
    <x v="158"/>
    <n v="177"/>
    <n v="199"/>
    <x v="68"/>
    <x v="3"/>
    <x v="846"/>
    <x v="4"/>
    <x v="154"/>
    <x v="953"/>
    <n v="652776"/>
    <x v="1"/>
    <n v="15120.8"/>
  </r>
  <r>
    <x v="1000"/>
    <x v="986"/>
    <x v="151"/>
    <n v="1149"/>
    <n v="2499"/>
    <x v="34"/>
    <x v="11"/>
    <x v="847"/>
    <x v="4"/>
    <x v="147"/>
    <x v="954"/>
    <n v="5036067"/>
    <x v="2"/>
    <n v="16655.399999999998"/>
  </r>
  <r>
    <x v="1001"/>
    <x v="987"/>
    <x v="173"/>
    <n v="244"/>
    <n v="499"/>
    <x v="24"/>
    <x v="8"/>
    <x v="848"/>
    <x v="4"/>
    <x v="169"/>
    <x v="955"/>
    <n v="116632"/>
    <x v="0"/>
    <n v="1577.3999999999999"/>
  </r>
  <r>
    <x v="1002"/>
    <x v="988"/>
    <x v="143"/>
    <n v="1959"/>
    <n v="2400"/>
    <x v="75"/>
    <x v="1"/>
    <x v="849"/>
    <x v="4"/>
    <x v="139"/>
    <x v="956"/>
    <n v="464283"/>
    <x v="2"/>
    <n v="948"/>
  </r>
  <r>
    <x v="1003"/>
    <x v="989"/>
    <x v="145"/>
    <n v="319"/>
    <n v="749"/>
    <x v="48"/>
    <x v="13"/>
    <x v="850"/>
    <x v="4"/>
    <x v="141"/>
    <x v="957"/>
    <n v="39556"/>
    <x v="0"/>
    <n v="570.4"/>
  </r>
  <r>
    <x v="1004"/>
    <x v="990"/>
    <x v="142"/>
    <n v="1499"/>
    <n v="1775"/>
    <x v="85"/>
    <x v="2"/>
    <x v="851"/>
    <x v="4"/>
    <x v="138"/>
    <x v="958"/>
    <n v="21985833"/>
    <x v="2"/>
    <n v="57201.299999999996"/>
  </r>
  <r>
    <x v="1005"/>
    <x v="991"/>
    <x v="145"/>
    <n v="469"/>
    <n v="1599"/>
    <x v="58"/>
    <x v="7"/>
    <x v="852"/>
    <x v="4"/>
    <x v="141"/>
    <x v="959"/>
    <n v="2814"/>
    <x v="0"/>
    <n v="22.200000000000003"/>
  </r>
  <r>
    <x v="1006"/>
    <x v="992"/>
    <x v="171"/>
    <n v="1099"/>
    <n v="1795"/>
    <x v="17"/>
    <x v="0"/>
    <x v="853"/>
    <x v="4"/>
    <x v="167"/>
    <x v="960"/>
    <n v="4664156"/>
    <x v="2"/>
    <n v="17824.8"/>
  </r>
  <r>
    <x v="1007"/>
    <x v="993"/>
    <x v="144"/>
    <n v="9590"/>
    <n v="15999"/>
    <x v="54"/>
    <x v="3"/>
    <x v="835"/>
    <x v="4"/>
    <x v="140"/>
    <x v="961"/>
    <n v="9753030"/>
    <x v="2"/>
    <n v="4169.7"/>
  </r>
  <r>
    <x v="1008"/>
    <x v="994"/>
    <x v="174"/>
    <n v="999"/>
    <n v="1490"/>
    <x v="9"/>
    <x v="3"/>
    <x v="854"/>
    <x v="4"/>
    <x v="170"/>
    <x v="962"/>
    <n v="12986001"/>
    <x v="2"/>
    <n v="53295.899999999994"/>
  </r>
  <r>
    <x v="1009"/>
    <x v="995"/>
    <x v="154"/>
    <n v="1299"/>
    <n v="1999"/>
    <x v="31"/>
    <x v="11"/>
    <x v="855"/>
    <x v="4"/>
    <x v="150"/>
    <x v="963"/>
    <n v="403989"/>
    <x v="2"/>
    <n v="1181.8"/>
  </r>
  <r>
    <x v="1010"/>
    <x v="996"/>
    <x v="175"/>
    <n v="292"/>
    <n v="499"/>
    <x v="19"/>
    <x v="3"/>
    <x v="856"/>
    <x v="4"/>
    <x v="171"/>
    <x v="964"/>
    <n v="1237496"/>
    <x v="0"/>
    <n v="17375.8"/>
  </r>
  <r>
    <x v="1011"/>
    <x v="997"/>
    <x v="166"/>
    <n v="160"/>
    <n v="299"/>
    <x v="18"/>
    <x v="13"/>
    <x v="857"/>
    <x v="4"/>
    <x v="162"/>
    <x v="965"/>
    <n v="444960"/>
    <x v="1"/>
    <n v="12792.599999999999"/>
  </r>
  <r>
    <x v="1012"/>
    <x v="998"/>
    <x v="176"/>
    <n v="600"/>
    <n v="600"/>
    <x v="26"/>
    <x v="3"/>
    <x v="858"/>
    <x v="4"/>
    <x v="172"/>
    <x v="966"/>
    <n v="6544200"/>
    <x v="2"/>
    <n v="44718.7"/>
  </r>
  <r>
    <x v="1013"/>
    <x v="999"/>
    <x v="177"/>
    <n v="1130"/>
    <n v="1130"/>
    <x v="26"/>
    <x v="0"/>
    <x v="859"/>
    <x v="4"/>
    <x v="173"/>
    <x v="967"/>
    <n v="14972500"/>
    <x v="2"/>
    <n v="55650"/>
  </r>
  <r>
    <x v="1014"/>
    <x v="1000"/>
    <x v="151"/>
    <n v="3249"/>
    <n v="6295"/>
    <x v="61"/>
    <x v="2"/>
    <x v="860"/>
    <x v="4"/>
    <x v="147"/>
    <x v="968"/>
    <n v="139934430"/>
    <x v="2"/>
    <n v="167973"/>
  </r>
  <r>
    <x v="1015"/>
    <x v="1001"/>
    <x v="151"/>
    <n v="3599"/>
    <n v="9455"/>
    <x v="33"/>
    <x v="3"/>
    <x v="861"/>
    <x v="4"/>
    <x v="147"/>
    <x v="969"/>
    <n v="42568972"/>
    <x v="2"/>
    <n v="48494.799999999996"/>
  </r>
  <r>
    <x v="1016"/>
    <x v="1002"/>
    <x v="162"/>
    <n v="368"/>
    <n v="699"/>
    <x v="41"/>
    <x v="3"/>
    <x v="862"/>
    <x v="4"/>
    <x v="158"/>
    <x v="970"/>
    <n v="456320"/>
    <x v="0"/>
    <n v="5084"/>
  </r>
  <r>
    <x v="1017"/>
    <x v="1003"/>
    <x v="151"/>
    <n v="3199"/>
    <n v="4999"/>
    <x v="63"/>
    <x v="1"/>
    <x v="863"/>
    <x v="4"/>
    <x v="147"/>
    <x v="971"/>
    <n v="66759931"/>
    <x v="2"/>
    <n v="83476"/>
  </r>
  <r>
    <x v="1018"/>
    <x v="1004"/>
    <x v="178"/>
    <n v="1599"/>
    <n v="2900"/>
    <x v="32"/>
    <x v="7"/>
    <x v="864"/>
    <x v="4"/>
    <x v="174"/>
    <x v="972"/>
    <n v="705159"/>
    <x v="2"/>
    <n v="1631.7"/>
  </r>
  <r>
    <x v="1019"/>
    <x v="1005"/>
    <x v="149"/>
    <n v="1999"/>
    <n v="2499"/>
    <x v="52"/>
    <x v="3"/>
    <x v="865"/>
    <x v="4"/>
    <x v="145"/>
    <x v="973"/>
    <n v="2066966"/>
    <x v="2"/>
    <n v="4239.3999999999996"/>
  </r>
  <r>
    <x v="1020"/>
    <x v="1006"/>
    <x v="150"/>
    <n v="616"/>
    <n v="1190"/>
    <x v="61"/>
    <x v="3"/>
    <x v="866"/>
    <x v="4"/>
    <x v="146"/>
    <x v="974"/>
    <n v="22869616"/>
    <x v="2"/>
    <n v="152216.59999999998"/>
  </r>
  <r>
    <x v="1021"/>
    <x v="1007"/>
    <x v="149"/>
    <n v="1499"/>
    <n v="2100"/>
    <x v="56"/>
    <x v="3"/>
    <x v="867"/>
    <x v="4"/>
    <x v="145"/>
    <x v="975"/>
    <n v="9526145"/>
    <x v="2"/>
    <n v="26055.499999999996"/>
  </r>
  <r>
    <x v="1022"/>
    <x v="1008"/>
    <x v="166"/>
    <n v="199"/>
    <n v="499"/>
    <x v="13"/>
    <x v="8"/>
    <x v="119"/>
    <x v="4"/>
    <x v="162"/>
    <x v="976"/>
    <n v="2388"/>
    <x v="1"/>
    <n v="39.599999999999994"/>
  </r>
  <r>
    <x v="1023"/>
    <x v="1009"/>
    <x v="156"/>
    <n v="610"/>
    <n v="825"/>
    <x v="55"/>
    <x v="3"/>
    <x v="868"/>
    <x v="4"/>
    <x v="152"/>
    <x v="977"/>
    <n v="8030650"/>
    <x v="2"/>
    <n v="53976.499999999993"/>
  </r>
  <r>
    <x v="1024"/>
    <x v="1010"/>
    <x v="164"/>
    <n v="999"/>
    <n v="1499"/>
    <x v="9"/>
    <x v="3"/>
    <x v="869"/>
    <x v="4"/>
    <x v="160"/>
    <x v="978"/>
    <n v="1644354"/>
    <x v="2"/>
    <n v="6748.5999999999995"/>
  </r>
  <r>
    <x v="1025"/>
    <x v="1011"/>
    <x v="168"/>
    <n v="8999"/>
    <n v="9995"/>
    <x v="79"/>
    <x v="5"/>
    <x v="870"/>
    <x v="4"/>
    <x v="164"/>
    <x v="979"/>
    <n v="161928006"/>
    <x v="2"/>
    <n v="79173.600000000006"/>
  </r>
  <r>
    <x v="1026"/>
    <x v="1012"/>
    <x v="145"/>
    <n v="453"/>
    <n v="999"/>
    <x v="10"/>
    <x v="4"/>
    <x v="871"/>
    <x v="4"/>
    <x v="141"/>
    <x v="980"/>
    <n v="276330"/>
    <x v="0"/>
    <n v="2623"/>
  </r>
  <r>
    <x v="1027"/>
    <x v="1013"/>
    <x v="151"/>
    <n v="2464"/>
    <n v="6000"/>
    <x v="53"/>
    <x v="3"/>
    <x v="374"/>
    <x v="4"/>
    <x v="147"/>
    <x v="981"/>
    <n v="21845824"/>
    <x v="2"/>
    <n v="36350.6"/>
  </r>
  <r>
    <x v="1028"/>
    <x v="1014"/>
    <x v="178"/>
    <n v="2719"/>
    <n v="3945"/>
    <x v="39"/>
    <x v="7"/>
    <x v="872"/>
    <x v="4"/>
    <x v="174"/>
    <x v="982"/>
    <n v="36450914"/>
    <x v="2"/>
    <n v="49602.200000000004"/>
  </r>
  <r>
    <x v="1029"/>
    <x v="1015"/>
    <x v="152"/>
    <n v="1439"/>
    <n v="1999"/>
    <x v="28"/>
    <x v="20"/>
    <x v="873"/>
    <x v="4"/>
    <x v="148"/>
    <x v="983"/>
    <n v="77422517"/>
    <x v="2"/>
    <n v="258254.4"/>
  </r>
  <r>
    <x v="1030"/>
    <x v="1016"/>
    <x v="149"/>
    <n v="2799"/>
    <n v="3499"/>
    <x v="52"/>
    <x v="6"/>
    <x v="874"/>
    <x v="4"/>
    <x v="145"/>
    <x v="984"/>
    <n v="1528254"/>
    <x v="2"/>
    <n v="2457"/>
  </r>
  <r>
    <x v="1031"/>
    <x v="1017"/>
    <x v="152"/>
    <n v="2088"/>
    <n v="5550"/>
    <x v="33"/>
    <x v="1"/>
    <x v="875"/>
    <x v="4"/>
    <x v="148"/>
    <x v="985"/>
    <n v="11049696"/>
    <x v="2"/>
    <n v="21168"/>
  </r>
  <r>
    <x v="1032"/>
    <x v="1018"/>
    <x v="152"/>
    <n v="2399"/>
    <n v="4590"/>
    <x v="61"/>
    <x v="3"/>
    <x v="876"/>
    <x v="4"/>
    <x v="148"/>
    <x v="986"/>
    <n v="1065156"/>
    <x v="2"/>
    <n v="1820.3999999999999"/>
  </r>
  <r>
    <x v="1033"/>
    <x v="1019"/>
    <x v="146"/>
    <n v="308"/>
    <n v="499"/>
    <x v="16"/>
    <x v="2"/>
    <x v="877"/>
    <x v="4"/>
    <x v="142"/>
    <x v="987"/>
    <n v="1411872"/>
    <x v="0"/>
    <n v="17877.599999999999"/>
  </r>
  <r>
    <x v="1034"/>
    <x v="1020"/>
    <x v="152"/>
    <n v="2599"/>
    <n v="4400"/>
    <x v="19"/>
    <x v="3"/>
    <x v="878"/>
    <x v="4"/>
    <x v="148"/>
    <x v="988"/>
    <n v="38847253"/>
    <x v="2"/>
    <n v="61282.7"/>
  </r>
  <r>
    <x v="1035"/>
    <x v="1021"/>
    <x v="150"/>
    <n v="479"/>
    <n v="1000"/>
    <x v="50"/>
    <x v="0"/>
    <x v="879"/>
    <x v="4"/>
    <x v="146"/>
    <x v="989"/>
    <n v="746761"/>
    <x v="0"/>
    <n v="6547.8"/>
  </r>
  <r>
    <x v="1036"/>
    <x v="1022"/>
    <x v="145"/>
    <n v="245"/>
    <n v="299"/>
    <x v="75"/>
    <x v="3"/>
    <x v="880"/>
    <x v="4"/>
    <x v="141"/>
    <x v="990"/>
    <n v="406700"/>
    <x v="0"/>
    <n v="6805.9999999999991"/>
  </r>
  <r>
    <x v="1037"/>
    <x v="1023"/>
    <x v="145"/>
    <n v="179"/>
    <n v="799"/>
    <x v="38"/>
    <x v="12"/>
    <x v="93"/>
    <x v="4"/>
    <x v="141"/>
    <x v="991"/>
    <n v="23628"/>
    <x v="1"/>
    <n v="462"/>
  </r>
  <r>
    <x v="1038"/>
    <x v="1024"/>
    <x v="167"/>
    <n v="3569"/>
    <n v="5190"/>
    <x v="39"/>
    <x v="4"/>
    <x v="881"/>
    <x v="4"/>
    <x v="163"/>
    <x v="992"/>
    <n v="102176901"/>
    <x v="2"/>
    <n v="123104.7"/>
  </r>
  <r>
    <x v="1039"/>
    <x v="1025"/>
    <x v="142"/>
    <n v="699"/>
    <n v="1345"/>
    <x v="61"/>
    <x v="2"/>
    <x v="882"/>
    <x v="4"/>
    <x v="138"/>
    <x v="993"/>
    <n v="5903754"/>
    <x v="2"/>
    <n v="32939.4"/>
  </r>
  <r>
    <x v="1040"/>
    <x v="1026"/>
    <x v="148"/>
    <n v="2089"/>
    <n v="4000"/>
    <x v="61"/>
    <x v="0"/>
    <x v="883"/>
    <x v="4"/>
    <x v="144"/>
    <x v="994"/>
    <n v="23394711"/>
    <x v="2"/>
    <n v="47035.8"/>
  </r>
  <r>
    <x v="1041"/>
    <x v="1027"/>
    <x v="179"/>
    <n v="2339"/>
    <n v="4000"/>
    <x v="21"/>
    <x v="11"/>
    <x v="884"/>
    <x v="7"/>
    <x v="175"/>
    <x v="995"/>
    <n v="2615002"/>
    <x v="2"/>
    <n v="4248.3999999999996"/>
  </r>
  <r>
    <x v="1042"/>
    <x v="1028"/>
    <x v="144"/>
    <n v="784"/>
    <n v="1599"/>
    <x v="24"/>
    <x v="6"/>
    <x v="885"/>
    <x v="4"/>
    <x v="140"/>
    <x v="996"/>
    <n v="8624"/>
    <x v="2"/>
    <n v="49.5"/>
  </r>
  <r>
    <x v="1043"/>
    <x v="1029"/>
    <x v="180"/>
    <n v="5499"/>
    <n v="9999"/>
    <x v="32"/>
    <x v="11"/>
    <x v="886"/>
    <x v="4"/>
    <x v="176"/>
    <x v="997"/>
    <n v="23937147"/>
    <x v="2"/>
    <n v="16541.399999999998"/>
  </r>
  <r>
    <x v="1044"/>
    <x v="1030"/>
    <x v="144"/>
    <n v="899"/>
    <n v="1990"/>
    <x v="10"/>
    <x v="3"/>
    <x v="189"/>
    <x v="4"/>
    <x v="140"/>
    <x v="998"/>
    <n v="166315"/>
    <x v="2"/>
    <n v="758.49999999999989"/>
  </r>
  <r>
    <x v="1045"/>
    <x v="1031"/>
    <x v="149"/>
    <n v="1695"/>
    <n v="1695"/>
    <x v="26"/>
    <x v="0"/>
    <x v="887"/>
    <x v="4"/>
    <x v="145"/>
    <x v="999"/>
    <n v="24221550"/>
    <x v="2"/>
    <n v="60018"/>
  </r>
  <r>
    <x v="1046"/>
    <x v="1032"/>
    <x v="150"/>
    <n v="499"/>
    <n v="940"/>
    <x v="41"/>
    <x v="3"/>
    <x v="888"/>
    <x v="4"/>
    <x v="146"/>
    <x v="1000"/>
    <n v="1514964"/>
    <x v="0"/>
    <n v="12447.599999999999"/>
  </r>
  <r>
    <x v="1047"/>
    <x v="1033"/>
    <x v="152"/>
    <n v="2699"/>
    <n v="4700"/>
    <x v="1"/>
    <x v="0"/>
    <x v="889"/>
    <x v="4"/>
    <x v="148"/>
    <x v="1001"/>
    <n v="3497904"/>
    <x v="2"/>
    <n v="5443.2"/>
  </r>
  <r>
    <x v="1048"/>
    <x v="1034"/>
    <x v="152"/>
    <n v="1448"/>
    <n v="2999"/>
    <x v="50"/>
    <x v="6"/>
    <x v="890"/>
    <x v="4"/>
    <x v="148"/>
    <x v="1002"/>
    <n v="27512"/>
    <x v="2"/>
    <n v="85.5"/>
  </r>
  <r>
    <x v="1049"/>
    <x v="1035"/>
    <x v="166"/>
    <n v="79"/>
    <n v="79"/>
    <x v="26"/>
    <x v="1"/>
    <x v="891"/>
    <x v="4"/>
    <x v="162"/>
    <x v="1003"/>
    <n v="7663"/>
    <x v="1"/>
    <n v="388"/>
  </r>
  <r>
    <x v="1050"/>
    <x v="1036"/>
    <x v="155"/>
    <n v="6990"/>
    <n v="14290"/>
    <x v="24"/>
    <x v="5"/>
    <x v="892"/>
    <x v="4"/>
    <x v="151"/>
    <x v="1004"/>
    <n v="12379290"/>
    <x v="2"/>
    <n v="7792.4000000000005"/>
  </r>
  <r>
    <x v="1051"/>
    <x v="1037"/>
    <x v="148"/>
    <n v="2698"/>
    <n v="3945"/>
    <x v="44"/>
    <x v="1"/>
    <x v="893"/>
    <x v="4"/>
    <x v="144"/>
    <x v="1005"/>
    <n v="40561732"/>
    <x v="2"/>
    <n v="60136"/>
  </r>
  <r>
    <x v="1052"/>
    <x v="1038"/>
    <x v="180"/>
    <n v="3199"/>
    <n v="5999"/>
    <x v="41"/>
    <x v="1"/>
    <x v="894"/>
    <x v="4"/>
    <x v="176"/>
    <x v="1006"/>
    <n v="10371158"/>
    <x v="2"/>
    <n v="12968"/>
  </r>
  <r>
    <x v="1053"/>
    <x v="1039"/>
    <x v="154"/>
    <n v="1199"/>
    <n v="1950"/>
    <x v="17"/>
    <x v="2"/>
    <x v="895"/>
    <x v="4"/>
    <x v="150"/>
    <x v="1007"/>
    <n v="3395568"/>
    <x v="2"/>
    <n v="11044.8"/>
  </r>
  <r>
    <x v="1054"/>
    <x v="1040"/>
    <x v="164"/>
    <n v="1414"/>
    <n v="2799"/>
    <x v="76"/>
    <x v="1"/>
    <x v="896"/>
    <x v="4"/>
    <x v="160"/>
    <x v="1008"/>
    <n v="2118172"/>
    <x v="2"/>
    <n v="5992"/>
  </r>
  <r>
    <x v="1055"/>
    <x v="1041"/>
    <x v="142"/>
    <n v="999"/>
    <n v="1950"/>
    <x v="76"/>
    <x v="11"/>
    <x v="385"/>
    <x v="4"/>
    <x v="138"/>
    <x v="1009"/>
    <n v="304695"/>
    <x v="2"/>
    <n v="1159"/>
  </r>
  <r>
    <x v="1056"/>
    <x v="1042"/>
    <x v="168"/>
    <n v="5999"/>
    <n v="9999"/>
    <x v="54"/>
    <x v="0"/>
    <x v="897"/>
    <x v="4"/>
    <x v="164"/>
    <x v="1010"/>
    <n v="7144809"/>
    <x v="2"/>
    <n v="5002.2"/>
  </r>
  <r>
    <x v="1057"/>
    <x v="1043"/>
    <x v="181"/>
    <n v="9970"/>
    <n v="12999"/>
    <x v="7"/>
    <x v="4"/>
    <x v="898"/>
    <x v="4"/>
    <x v="177"/>
    <x v="1011"/>
    <n v="40368530"/>
    <x v="2"/>
    <n v="17410.7"/>
  </r>
  <r>
    <x v="1058"/>
    <x v="1044"/>
    <x v="182"/>
    <n v="698"/>
    <n v="699"/>
    <x v="26"/>
    <x v="0"/>
    <x v="899"/>
    <x v="4"/>
    <x v="178"/>
    <x v="1012"/>
    <n v="2205680"/>
    <x v="2"/>
    <n v="13272"/>
  </r>
  <r>
    <x v="1059"/>
    <x v="1045"/>
    <x v="167"/>
    <n v="2199"/>
    <n v="3190"/>
    <x v="39"/>
    <x v="4"/>
    <x v="900"/>
    <x v="4"/>
    <x v="163"/>
    <x v="1013"/>
    <n v="21220350"/>
    <x v="2"/>
    <n v="41495"/>
  </r>
  <r>
    <x v="1060"/>
    <x v="1046"/>
    <x v="183"/>
    <n v="320"/>
    <n v="799"/>
    <x v="13"/>
    <x v="0"/>
    <x v="901"/>
    <x v="4"/>
    <x v="179"/>
    <x v="1014"/>
    <n v="1230720"/>
    <x v="0"/>
    <n v="16153.2"/>
  </r>
  <r>
    <x v="1061"/>
    <x v="1047"/>
    <x v="145"/>
    <n v="298"/>
    <n v="499"/>
    <x v="54"/>
    <x v="5"/>
    <x v="902"/>
    <x v="4"/>
    <x v="141"/>
    <x v="1015"/>
    <n v="86420"/>
    <x v="0"/>
    <n v="1276"/>
  </r>
  <r>
    <x v="1062"/>
    <x v="1048"/>
    <x v="160"/>
    <n v="1199"/>
    <n v="1499"/>
    <x v="52"/>
    <x v="11"/>
    <x v="903"/>
    <x v="4"/>
    <x v="156"/>
    <x v="1016"/>
    <n v="2644994"/>
    <x v="2"/>
    <n v="8382.7999999999993"/>
  </r>
  <r>
    <x v="1063"/>
    <x v="1049"/>
    <x v="167"/>
    <n v="1399"/>
    <n v="2660"/>
    <x v="41"/>
    <x v="3"/>
    <x v="904"/>
    <x v="4"/>
    <x v="163"/>
    <x v="1017"/>
    <n v="13079251"/>
    <x v="2"/>
    <n v="38330.899999999994"/>
  </r>
  <r>
    <x v="1064"/>
    <x v="1050"/>
    <x v="146"/>
    <n v="599"/>
    <n v="2799"/>
    <x v="72"/>
    <x v="2"/>
    <x v="905"/>
    <x v="4"/>
    <x v="142"/>
    <x v="1018"/>
    <n v="346222"/>
    <x v="2"/>
    <n v="2254.1999999999998"/>
  </r>
  <r>
    <x v="1065"/>
    <x v="1051"/>
    <x v="171"/>
    <n v="1499"/>
    <n v="1499"/>
    <x v="26"/>
    <x v="4"/>
    <x v="906"/>
    <x v="4"/>
    <x v="167"/>
    <x v="1019"/>
    <n v="13987169"/>
    <x v="2"/>
    <n v="40123.299999999996"/>
  </r>
  <r>
    <x v="1066"/>
    <x v="1052"/>
    <x v="181"/>
    <n v="14400"/>
    <n v="59900"/>
    <x v="60"/>
    <x v="5"/>
    <x v="907"/>
    <x v="4"/>
    <x v="177"/>
    <x v="1020"/>
    <n v="55252800"/>
    <x v="2"/>
    <n v="16882.800000000003"/>
  </r>
  <r>
    <x v="1067"/>
    <x v="1053"/>
    <x v="182"/>
    <n v="1699"/>
    <n v="1900"/>
    <x v="68"/>
    <x v="9"/>
    <x v="908"/>
    <x v="4"/>
    <x v="178"/>
    <x v="1021"/>
    <n v="19463744"/>
    <x v="2"/>
    <n v="41241.599999999999"/>
  </r>
  <r>
    <x v="1068"/>
    <x v="1054"/>
    <x v="143"/>
    <n v="649"/>
    <n v="999"/>
    <x v="31"/>
    <x v="11"/>
    <x v="909"/>
    <x v="4"/>
    <x v="139"/>
    <x v="1022"/>
    <n v="31801"/>
    <x v="2"/>
    <n v="186.2"/>
  </r>
  <r>
    <x v="1069"/>
    <x v="1055"/>
    <x v="151"/>
    <n v="3249"/>
    <n v="6375"/>
    <x v="76"/>
    <x v="1"/>
    <x v="910"/>
    <x v="4"/>
    <x v="147"/>
    <x v="1023"/>
    <n v="16173522"/>
    <x v="2"/>
    <n v="19912"/>
  </r>
  <r>
    <x v="1070"/>
    <x v="1056"/>
    <x v="158"/>
    <n v="199"/>
    <n v="499"/>
    <x v="13"/>
    <x v="3"/>
    <x v="911"/>
    <x v="4"/>
    <x v="154"/>
    <x v="1024"/>
    <n v="397204"/>
    <x v="1"/>
    <n v="8183.5999999999995"/>
  </r>
  <r>
    <x v="1071"/>
    <x v="1057"/>
    <x v="162"/>
    <n v="1099"/>
    <n v="1899"/>
    <x v="21"/>
    <x v="4"/>
    <x v="912"/>
    <x v="4"/>
    <x v="158"/>
    <x v="1025"/>
    <n v="1990289"/>
    <x v="2"/>
    <n v="7787.2999999999993"/>
  </r>
  <r>
    <x v="1072"/>
    <x v="1058"/>
    <x v="142"/>
    <n v="664"/>
    <n v="1490"/>
    <x v="10"/>
    <x v="1"/>
    <x v="913"/>
    <x v="4"/>
    <x v="138"/>
    <x v="1026"/>
    <n v="1459472"/>
    <x v="2"/>
    <n v="8792"/>
  </r>
  <r>
    <x v="1073"/>
    <x v="1059"/>
    <x v="163"/>
    <n v="260"/>
    <n v="350"/>
    <x v="55"/>
    <x v="2"/>
    <x v="914"/>
    <x v="4"/>
    <x v="159"/>
    <x v="1027"/>
    <n v="3413020"/>
    <x v="0"/>
    <n v="51195.299999999996"/>
  </r>
  <r>
    <x v="1074"/>
    <x v="1060"/>
    <x v="155"/>
    <n v="6499"/>
    <n v="8500"/>
    <x v="66"/>
    <x v="5"/>
    <x v="915"/>
    <x v="4"/>
    <x v="151"/>
    <x v="1028"/>
    <n v="38116635"/>
    <x v="2"/>
    <n v="25806.000000000004"/>
  </r>
  <r>
    <x v="1075"/>
    <x v="1061"/>
    <x v="184"/>
    <n v="1484"/>
    <n v="2499"/>
    <x v="19"/>
    <x v="7"/>
    <x v="916"/>
    <x v="4"/>
    <x v="180"/>
    <x v="1029"/>
    <n v="1583428"/>
    <x v="2"/>
    <n v="3947.9"/>
  </r>
  <r>
    <x v="1076"/>
    <x v="1062"/>
    <x v="159"/>
    <n v="999"/>
    <n v="1560"/>
    <x v="63"/>
    <x v="9"/>
    <x v="917"/>
    <x v="4"/>
    <x v="155"/>
    <x v="1030"/>
    <n v="4876119"/>
    <x v="2"/>
    <n v="17571.600000000002"/>
  </r>
  <r>
    <x v="1077"/>
    <x v="1063"/>
    <x v="160"/>
    <n v="3299"/>
    <n v="6500"/>
    <x v="76"/>
    <x v="7"/>
    <x v="918"/>
    <x v="4"/>
    <x v="156"/>
    <x v="1031"/>
    <n v="37004883"/>
    <x v="2"/>
    <n v="41502.9"/>
  </r>
  <r>
    <x v="1078"/>
    <x v="1064"/>
    <x v="149"/>
    <n v="259"/>
    <n v="999"/>
    <x v="82"/>
    <x v="1"/>
    <x v="919"/>
    <x v="4"/>
    <x v="145"/>
    <x v="1032"/>
    <n v="11137"/>
    <x v="0"/>
    <n v="172"/>
  </r>
  <r>
    <x v="1079"/>
    <x v="1065"/>
    <x v="151"/>
    <n v="3249"/>
    <n v="7795"/>
    <x v="30"/>
    <x v="0"/>
    <x v="920"/>
    <x v="4"/>
    <x v="147"/>
    <x v="1033"/>
    <n v="15153336"/>
    <x v="2"/>
    <n v="19588.8"/>
  </r>
  <r>
    <x v="1080"/>
    <x v="1066"/>
    <x v="159"/>
    <n v="4280"/>
    <n v="5995"/>
    <x v="56"/>
    <x v="11"/>
    <x v="921"/>
    <x v="4"/>
    <x v="155"/>
    <x v="1034"/>
    <n v="9039360"/>
    <x v="2"/>
    <n v="8025.5999999999995"/>
  </r>
  <r>
    <x v="1081"/>
    <x v="1067"/>
    <x v="185"/>
    <n v="189"/>
    <n v="299"/>
    <x v="42"/>
    <x v="0"/>
    <x v="922"/>
    <x v="4"/>
    <x v="181"/>
    <x v="1035"/>
    <n v="517293"/>
    <x v="1"/>
    <n v="11495.4"/>
  </r>
  <r>
    <x v="1082"/>
    <x v="1068"/>
    <x v="167"/>
    <n v="1449"/>
    <n v="2349"/>
    <x v="16"/>
    <x v="2"/>
    <x v="923"/>
    <x v="4"/>
    <x v="163"/>
    <x v="1036"/>
    <n v="13068531"/>
    <x v="2"/>
    <n v="35174.1"/>
  </r>
  <r>
    <x v="1083"/>
    <x v="1069"/>
    <x v="158"/>
    <n v="199"/>
    <n v="499"/>
    <x v="13"/>
    <x v="1"/>
    <x v="924"/>
    <x v="4"/>
    <x v="154"/>
    <x v="1037"/>
    <n v="2036566"/>
    <x v="1"/>
    <n v="40936"/>
  </r>
  <r>
    <x v="1084"/>
    <x v="1070"/>
    <x v="186"/>
    <n v="474"/>
    <n v="1299"/>
    <x v="0"/>
    <x v="3"/>
    <x v="925"/>
    <x v="4"/>
    <x v="182"/>
    <x v="1038"/>
    <n v="260700"/>
    <x v="0"/>
    <n v="2255"/>
  </r>
  <r>
    <x v="1085"/>
    <x v="1071"/>
    <x v="149"/>
    <n v="279"/>
    <n v="499"/>
    <x v="15"/>
    <x v="20"/>
    <x v="926"/>
    <x v="4"/>
    <x v="145"/>
    <x v="1039"/>
    <n v="7812"/>
    <x v="0"/>
    <n v="134.4"/>
  </r>
  <r>
    <x v="1086"/>
    <x v="1072"/>
    <x v="167"/>
    <n v="1999"/>
    <n v="4775"/>
    <x v="30"/>
    <x v="0"/>
    <x v="927"/>
    <x v="4"/>
    <x v="163"/>
    <x v="1040"/>
    <n v="2704647"/>
    <x v="2"/>
    <n v="5682.6"/>
  </r>
  <r>
    <x v="1087"/>
    <x v="1073"/>
    <x v="145"/>
    <n v="799"/>
    <n v="1230"/>
    <x v="31"/>
    <x v="3"/>
    <x v="928"/>
    <x v="4"/>
    <x v="141"/>
    <x v="1041"/>
    <n v="1708262"/>
    <x v="2"/>
    <n v="8765.7999999999993"/>
  </r>
  <r>
    <x v="1088"/>
    <x v="1074"/>
    <x v="164"/>
    <n v="949"/>
    <n v="1999"/>
    <x v="3"/>
    <x v="1"/>
    <x v="929"/>
    <x v="4"/>
    <x v="160"/>
    <x v="1042"/>
    <n v="1593371"/>
    <x v="2"/>
    <n v="6716"/>
  </r>
  <r>
    <x v="1089"/>
    <x v="1075"/>
    <x v="187"/>
    <n v="3657.66"/>
    <n v="5156"/>
    <x v="56"/>
    <x v="2"/>
    <x v="930"/>
    <x v="4"/>
    <x v="183"/>
    <x v="1043"/>
    <n v="46953381.420000002"/>
    <x v="2"/>
    <n v="50064.299999999996"/>
  </r>
  <r>
    <x v="1090"/>
    <x v="1076"/>
    <x v="188"/>
    <n v="1699"/>
    <n v="1999"/>
    <x v="59"/>
    <x v="3"/>
    <x v="931"/>
    <x v="4"/>
    <x v="184"/>
    <x v="1044"/>
    <n v="15075227"/>
    <x v="2"/>
    <n v="36379.299999999996"/>
  </r>
  <r>
    <x v="1091"/>
    <x v="1077"/>
    <x v="159"/>
    <n v="1849"/>
    <n v="2095"/>
    <x v="89"/>
    <x v="4"/>
    <x v="932"/>
    <x v="4"/>
    <x v="155"/>
    <x v="1045"/>
    <n v="14202169"/>
    <x v="2"/>
    <n v="33028.299999999996"/>
  </r>
  <r>
    <x v="1092"/>
    <x v="1078"/>
    <x v="144"/>
    <n v="12499"/>
    <n v="19825"/>
    <x v="42"/>
    <x v="3"/>
    <x v="933"/>
    <x v="4"/>
    <x v="140"/>
    <x v="1046"/>
    <n v="4024678"/>
    <x v="2"/>
    <n v="1320.1999999999998"/>
  </r>
  <r>
    <x v="1093"/>
    <x v="1079"/>
    <x v="150"/>
    <n v="1099"/>
    <n v="1920"/>
    <x v="1"/>
    <x v="0"/>
    <x v="934"/>
    <x v="4"/>
    <x v="146"/>
    <x v="1047"/>
    <n v="10739428"/>
    <x v="2"/>
    <n v="41042.400000000001"/>
  </r>
  <r>
    <x v="1094"/>
    <x v="1080"/>
    <x v="182"/>
    <n v="8199"/>
    <n v="16000"/>
    <x v="76"/>
    <x v="2"/>
    <x v="935"/>
    <x v="4"/>
    <x v="178"/>
    <x v="1048"/>
    <n v="151656903"/>
    <x v="2"/>
    <n v="72138.3"/>
  </r>
  <r>
    <x v="1095"/>
    <x v="1081"/>
    <x v="160"/>
    <n v="499"/>
    <n v="2199"/>
    <x v="36"/>
    <x v="7"/>
    <x v="936"/>
    <x v="4"/>
    <x v="156"/>
    <x v="1049"/>
    <n v="26447"/>
    <x v="0"/>
    <n v="196.10000000000002"/>
  </r>
  <r>
    <x v="1096"/>
    <x v="1082"/>
    <x v="161"/>
    <n v="6999"/>
    <n v="14999"/>
    <x v="3"/>
    <x v="3"/>
    <x v="937"/>
    <x v="4"/>
    <x v="157"/>
    <x v="1050"/>
    <n v="12094272"/>
    <x v="2"/>
    <n v="7084.7999999999993"/>
  </r>
  <r>
    <x v="1097"/>
    <x v="1083"/>
    <x v="166"/>
    <n v="1595"/>
    <n v="1799"/>
    <x v="68"/>
    <x v="1"/>
    <x v="938"/>
    <x v="4"/>
    <x v="162"/>
    <x v="1051"/>
    <n v="4588815"/>
    <x v="2"/>
    <n v="11508"/>
  </r>
  <r>
    <x v="1098"/>
    <x v="1084"/>
    <x v="150"/>
    <n v="1049"/>
    <n v="1950"/>
    <x v="18"/>
    <x v="11"/>
    <x v="939"/>
    <x v="4"/>
    <x v="146"/>
    <x v="1052"/>
    <n v="262250"/>
    <x v="2"/>
    <n v="950"/>
  </r>
  <r>
    <x v="1099"/>
    <x v="1085"/>
    <x v="154"/>
    <n v="1182"/>
    <n v="2995"/>
    <x v="4"/>
    <x v="0"/>
    <x v="940"/>
    <x v="4"/>
    <x v="150"/>
    <x v="1053"/>
    <n v="6120396"/>
    <x v="2"/>
    <n v="21747.600000000002"/>
  </r>
  <r>
    <x v="1100"/>
    <x v="1086"/>
    <x v="145"/>
    <n v="499"/>
    <n v="999"/>
    <x v="8"/>
    <x v="13"/>
    <x v="941"/>
    <x v="4"/>
    <x v="141"/>
    <x v="1054"/>
    <n v="39421"/>
    <x v="0"/>
    <n v="363.4"/>
  </r>
  <r>
    <x v="1101"/>
    <x v="1087"/>
    <x v="181"/>
    <n v="8799"/>
    <n v="11995"/>
    <x v="35"/>
    <x v="3"/>
    <x v="942"/>
    <x v="4"/>
    <x v="177"/>
    <x v="1055"/>
    <n v="36577443"/>
    <x v="2"/>
    <n v="17043.699999999997"/>
  </r>
  <r>
    <x v="1102"/>
    <x v="1088"/>
    <x v="143"/>
    <n v="1529"/>
    <n v="2999"/>
    <x v="76"/>
    <x v="8"/>
    <x v="943"/>
    <x v="4"/>
    <x v="139"/>
    <x v="1056"/>
    <n v="44341"/>
    <x v="2"/>
    <n v="95.699999999999989"/>
  </r>
  <r>
    <x v="1103"/>
    <x v="1089"/>
    <x v="150"/>
    <n v="1199"/>
    <n v="1690"/>
    <x v="56"/>
    <x v="0"/>
    <x v="944"/>
    <x v="4"/>
    <x v="146"/>
    <x v="1057"/>
    <n v="5491420"/>
    <x v="2"/>
    <n v="19236"/>
  </r>
  <r>
    <x v="1104"/>
    <x v="1090"/>
    <x v="162"/>
    <n v="1052"/>
    <n v="1790"/>
    <x v="19"/>
    <x v="4"/>
    <x v="945"/>
    <x v="4"/>
    <x v="158"/>
    <x v="1058"/>
    <n v="1477008"/>
    <x v="2"/>
    <n v="6037.2"/>
  </r>
  <r>
    <x v="1105"/>
    <x v="1091"/>
    <x v="189"/>
    <n v="6499"/>
    <n v="8995"/>
    <x v="28"/>
    <x v="4"/>
    <x v="946"/>
    <x v="4"/>
    <x v="185"/>
    <x v="1059"/>
    <n v="18262190"/>
    <x v="2"/>
    <n v="12083"/>
  </r>
  <r>
    <x v="1106"/>
    <x v="1092"/>
    <x v="165"/>
    <n v="239"/>
    <n v="239"/>
    <x v="26"/>
    <x v="4"/>
    <x v="221"/>
    <x v="4"/>
    <x v="161"/>
    <x v="1060"/>
    <n v="1673"/>
    <x v="0"/>
    <n v="30.099999999999998"/>
  </r>
  <r>
    <x v="1107"/>
    <x v="1093"/>
    <x v="149"/>
    <n v="699"/>
    <n v="1599"/>
    <x v="37"/>
    <x v="16"/>
    <x v="947"/>
    <x v="4"/>
    <x v="145"/>
    <x v="1061"/>
    <n v="1208571"/>
    <x v="2"/>
    <n v="8126.3"/>
  </r>
  <r>
    <x v="1108"/>
    <x v="1094"/>
    <x v="190"/>
    <n v="2599"/>
    <n v="4290"/>
    <x v="17"/>
    <x v="5"/>
    <x v="948"/>
    <x v="4"/>
    <x v="186"/>
    <x v="1062"/>
    <n v="5499484"/>
    <x v="2"/>
    <n v="9310.4000000000015"/>
  </r>
  <r>
    <x v="1109"/>
    <x v="1095"/>
    <x v="161"/>
    <n v="1547"/>
    <n v="2890"/>
    <x v="18"/>
    <x v="2"/>
    <x v="949"/>
    <x v="4"/>
    <x v="157"/>
    <x v="1063"/>
    <n v="716261"/>
    <x v="2"/>
    <n v="1805.7"/>
  </r>
  <r>
    <x v="1110"/>
    <x v="1096"/>
    <x v="149"/>
    <n v="499"/>
    <n v="1299"/>
    <x v="33"/>
    <x v="16"/>
    <x v="950"/>
    <x v="4"/>
    <x v="145"/>
    <x v="1064"/>
    <n v="26946"/>
    <x v="0"/>
    <n v="253.8"/>
  </r>
  <r>
    <x v="1111"/>
    <x v="1097"/>
    <x v="156"/>
    <n v="510"/>
    <n v="640"/>
    <x v="52"/>
    <x v="3"/>
    <x v="951"/>
    <x v="4"/>
    <x v="152"/>
    <x v="1065"/>
    <n v="3686790"/>
    <x v="2"/>
    <n v="29638.899999999998"/>
  </r>
  <r>
    <x v="1112"/>
    <x v="1098"/>
    <x v="152"/>
    <n v="1899"/>
    <n v="3790"/>
    <x v="8"/>
    <x v="11"/>
    <x v="952"/>
    <x v="4"/>
    <x v="148"/>
    <x v="1066"/>
    <n v="7295958"/>
    <x v="2"/>
    <n v="14599.599999999999"/>
  </r>
  <r>
    <x v="1113"/>
    <x v="1099"/>
    <x v="152"/>
    <n v="2599"/>
    <n v="4560"/>
    <x v="1"/>
    <x v="5"/>
    <x v="953"/>
    <x v="4"/>
    <x v="148"/>
    <x v="1067"/>
    <n v="1678954"/>
    <x v="2"/>
    <n v="2842.4"/>
  </r>
  <r>
    <x v="1114"/>
    <x v="1100"/>
    <x v="162"/>
    <n v="1199"/>
    <n v="3500"/>
    <x v="46"/>
    <x v="4"/>
    <x v="954"/>
    <x v="4"/>
    <x v="158"/>
    <x v="1068"/>
    <n v="2160598"/>
    <x v="2"/>
    <n v="7748.5999999999995"/>
  </r>
  <r>
    <x v="1115"/>
    <x v="1101"/>
    <x v="152"/>
    <n v="999"/>
    <n v="2600"/>
    <x v="33"/>
    <x v="10"/>
    <x v="955"/>
    <x v="4"/>
    <x v="148"/>
    <x v="1069"/>
    <n v="251748"/>
    <x v="2"/>
    <n v="856.8"/>
  </r>
  <r>
    <x v="1116"/>
    <x v="1102"/>
    <x v="148"/>
    <n v="1999"/>
    <n v="3300"/>
    <x v="17"/>
    <x v="0"/>
    <x v="956"/>
    <x v="4"/>
    <x v="144"/>
    <x v="1070"/>
    <n v="1559220"/>
    <x v="2"/>
    <n v="3276"/>
  </r>
  <r>
    <x v="1117"/>
    <x v="1103"/>
    <x v="149"/>
    <n v="210"/>
    <n v="699"/>
    <x v="20"/>
    <x v="7"/>
    <x v="688"/>
    <x v="4"/>
    <x v="145"/>
    <x v="1071"/>
    <n v="15540"/>
    <x v="0"/>
    <n v="273.8"/>
  </r>
  <r>
    <x v="1118"/>
    <x v="1104"/>
    <x v="181"/>
    <n v="14499"/>
    <n v="23559"/>
    <x v="16"/>
    <x v="4"/>
    <x v="957"/>
    <x v="4"/>
    <x v="177"/>
    <x v="1072"/>
    <n v="29374974"/>
    <x v="2"/>
    <n v="8711.7999999999993"/>
  </r>
  <r>
    <x v="1119"/>
    <x v="1105"/>
    <x v="158"/>
    <n v="950"/>
    <n v="1599"/>
    <x v="19"/>
    <x v="4"/>
    <x v="958"/>
    <x v="4"/>
    <x v="154"/>
    <x v="1073"/>
    <n v="5615450"/>
    <x v="2"/>
    <n v="25417.3"/>
  </r>
  <r>
    <x v="1120"/>
    <x v="1106"/>
    <x v="157"/>
    <n v="7199"/>
    <n v="9995"/>
    <x v="28"/>
    <x v="5"/>
    <x v="959"/>
    <x v="4"/>
    <x v="153"/>
    <x v="1074"/>
    <n v="14138836"/>
    <x v="2"/>
    <n v="8641.6"/>
  </r>
  <r>
    <x v="1121"/>
    <x v="1107"/>
    <x v="143"/>
    <n v="2439"/>
    <n v="2545"/>
    <x v="83"/>
    <x v="3"/>
    <x v="223"/>
    <x v="4"/>
    <x v="139"/>
    <x v="1075"/>
    <n v="60975"/>
    <x v="2"/>
    <n v="102.49999999999999"/>
  </r>
  <r>
    <x v="1122"/>
    <x v="1108"/>
    <x v="159"/>
    <n v="7799"/>
    <n v="8995"/>
    <x v="14"/>
    <x v="1"/>
    <x v="899"/>
    <x v="4"/>
    <x v="155"/>
    <x v="1076"/>
    <n v="24644840"/>
    <x v="2"/>
    <n v="12640"/>
  </r>
  <r>
    <x v="1123"/>
    <x v="1109"/>
    <x v="164"/>
    <n v="1599"/>
    <n v="1999"/>
    <x v="52"/>
    <x v="5"/>
    <x v="844"/>
    <x v="4"/>
    <x v="160"/>
    <x v="1077"/>
    <n v="2491242"/>
    <x v="2"/>
    <n v="6855.2000000000007"/>
  </r>
  <r>
    <x v="1124"/>
    <x v="1110"/>
    <x v="151"/>
    <n v="2899"/>
    <n v="5500"/>
    <x v="41"/>
    <x v="11"/>
    <x v="960"/>
    <x v="4"/>
    <x v="147"/>
    <x v="1078"/>
    <n v="25969242"/>
    <x v="2"/>
    <n v="34040.400000000001"/>
  </r>
  <r>
    <x v="1125"/>
    <x v="1111"/>
    <x v="184"/>
    <n v="9799"/>
    <n v="12150"/>
    <x v="71"/>
    <x v="4"/>
    <x v="961"/>
    <x v="4"/>
    <x v="180"/>
    <x v="1079"/>
    <n v="129846549"/>
    <x v="2"/>
    <n v="56979.299999999996"/>
  </r>
  <r>
    <x v="1126"/>
    <x v="1112"/>
    <x v="159"/>
    <n v="3299"/>
    <n v="4995"/>
    <x v="67"/>
    <x v="11"/>
    <x v="962"/>
    <x v="4"/>
    <x v="155"/>
    <x v="1080"/>
    <n v="4595507"/>
    <x v="2"/>
    <n v="5293.4"/>
  </r>
  <r>
    <x v="1127"/>
    <x v="1113"/>
    <x v="149"/>
    <n v="669"/>
    <n v="1499"/>
    <x v="10"/>
    <x v="21"/>
    <x v="963"/>
    <x v="4"/>
    <x v="145"/>
    <x v="1081"/>
    <n v="8697"/>
    <x v="2"/>
    <n v="29.9"/>
  </r>
  <r>
    <x v="1128"/>
    <x v="1114"/>
    <x v="160"/>
    <n v="5890"/>
    <n v="7506"/>
    <x v="47"/>
    <x v="6"/>
    <x v="522"/>
    <x v="4"/>
    <x v="156"/>
    <x v="1082"/>
    <n v="42649490"/>
    <x v="2"/>
    <n v="32584.5"/>
  </r>
  <r>
    <x v="1129"/>
    <x v="1115"/>
    <x v="182"/>
    <n v="9199"/>
    <n v="18000"/>
    <x v="76"/>
    <x v="1"/>
    <x v="964"/>
    <x v="4"/>
    <x v="178"/>
    <x v="1083"/>
    <n v="147367980"/>
    <x v="2"/>
    <n v="64080"/>
  </r>
  <r>
    <x v="1130"/>
    <x v="1116"/>
    <x v="158"/>
    <n v="351"/>
    <n v="1099"/>
    <x v="45"/>
    <x v="7"/>
    <x v="965"/>
    <x v="4"/>
    <x v="154"/>
    <x v="1084"/>
    <n v="515970"/>
    <x v="0"/>
    <n v="5439"/>
  </r>
  <r>
    <x v="1131"/>
    <x v="1117"/>
    <x v="191"/>
    <n v="899"/>
    <n v="1900"/>
    <x v="3"/>
    <x v="1"/>
    <x v="966"/>
    <x v="8"/>
    <x v="187"/>
    <x v="1085"/>
    <n v="3293037"/>
    <x v="2"/>
    <n v="14652"/>
  </r>
  <r>
    <x v="1132"/>
    <x v="1118"/>
    <x v="154"/>
    <n v="1349"/>
    <n v="1850"/>
    <x v="35"/>
    <x v="5"/>
    <x v="967"/>
    <x v="4"/>
    <x v="150"/>
    <x v="1086"/>
    <n v="860662"/>
    <x v="2"/>
    <n v="2807.2000000000003"/>
  </r>
  <r>
    <x v="1133"/>
    <x v="1119"/>
    <x v="180"/>
    <n v="6236"/>
    <n v="9999"/>
    <x v="16"/>
    <x v="3"/>
    <x v="968"/>
    <x v="4"/>
    <x v="176"/>
    <x v="1087"/>
    <n v="22150272"/>
    <x v="2"/>
    <n v="14563.199999999999"/>
  </r>
  <r>
    <x v="1134"/>
    <x v="1120"/>
    <x v="149"/>
    <n v="2742"/>
    <n v="3995"/>
    <x v="39"/>
    <x v="5"/>
    <x v="969"/>
    <x v="4"/>
    <x v="145"/>
    <x v="1088"/>
    <n v="30567816"/>
    <x v="2"/>
    <n v="49051.200000000004"/>
  </r>
  <r>
    <x v="1135"/>
    <x v="1121"/>
    <x v="184"/>
    <n v="721"/>
    <n v="1499"/>
    <x v="50"/>
    <x v="19"/>
    <x v="970"/>
    <x v="4"/>
    <x v="180"/>
    <x v="1089"/>
    <n v="1765729"/>
    <x v="2"/>
    <n v="7591.9000000000005"/>
  </r>
  <r>
    <x v="1136"/>
    <x v="1122"/>
    <x v="159"/>
    <n v="2903"/>
    <n v="3295"/>
    <x v="89"/>
    <x v="4"/>
    <x v="971"/>
    <x v="4"/>
    <x v="155"/>
    <x v="1090"/>
    <n v="6673997"/>
    <x v="2"/>
    <n v="9885.6999999999989"/>
  </r>
  <r>
    <x v="1137"/>
    <x v="1123"/>
    <x v="164"/>
    <n v="1656"/>
    <n v="2695"/>
    <x v="17"/>
    <x v="5"/>
    <x v="972"/>
    <x v="4"/>
    <x v="160"/>
    <x v="1091"/>
    <n v="9980712"/>
    <x v="2"/>
    <n v="26518.800000000003"/>
  </r>
  <r>
    <x v="1138"/>
    <x v="1124"/>
    <x v="162"/>
    <n v="1399"/>
    <n v="2290"/>
    <x v="17"/>
    <x v="5"/>
    <x v="973"/>
    <x v="4"/>
    <x v="158"/>
    <x v="1092"/>
    <n v="644939"/>
    <x v="2"/>
    <n v="2028.4"/>
  </r>
  <r>
    <x v="1139"/>
    <x v="1125"/>
    <x v="163"/>
    <n v="2079"/>
    <n v="3099"/>
    <x v="9"/>
    <x v="3"/>
    <x v="201"/>
    <x v="4"/>
    <x v="159"/>
    <x v="1093"/>
    <n v="586278"/>
    <x v="2"/>
    <n v="1156.1999999999998"/>
  </r>
  <r>
    <x v="1140"/>
    <x v="1126"/>
    <x v="156"/>
    <n v="999"/>
    <n v="1075"/>
    <x v="70"/>
    <x v="3"/>
    <x v="452"/>
    <x v="4"/>
    <x v="152"/>
    <x v="1094"/>
    <n v="9265725"/>
    <x v="2"/>
    <n v="38027.5"/>
  </r>
  <r>
    <x v="1141"/>
    <x v="1127"/>
    <x v="161"/>
    <n v="3179"/>
    <n v="6999"/>
    <x v="10"/>
    <x v="1"/>
    <x v="974"/>
    <x v="4"/>
    <x v="157"/>
    <x v="1095"/>
    <n v="2361997"/>
    <x v="2"/>
    <n v="2972"/>
  </r>
  <r>
    <x v="1142"/>
    <x v="1128"/>
    <x v="152"/>
    <n v="1049"/>
    <n v="2499"/>
    <x v="30"/>
    <x v="9"/>
    <x v="975"/>
    <x v="4"/>
    <x v="148"/>
    <x v="1096"/>
    <n v="344072"/>
    <x v="2"/>
    <n v="1180.8"/>
  </r>
  <r>
    <x v="1143"/>
    <x v="1129"/>
    <x v="152"/>
    <n v="3599"/>
    <n v="7290"/>
    <x v="24"/>
    <x v="2"/>
    <x v="976"/>
    <x v="4"/>
    <x v="148"/>
    <x v="1097"/>
    <n v="3390258"/>
    <x v="2"/>
    <n v="3673.7999999999997"/>
  </r>
  <r>
    <x v="1144"/>
    <x v="1130"/>
    <x v="192"/>
    <n v="4799"/>
    <n v="5795"/>
    <x v="49"/>
    <x v="2"/>
    <x v="977"/>
    <x v="4"/>
    <x v="188"/>
    <x v="1098"/>
    <n v="18308185"/>
    <x v="2"/>
    <n v="14878.5"/>
  </r>
  <r>
    <x v="1145"/>
    <x v="1131"/>
    <x v="151"/>
    <n v="1699"/>
    <n v="3398"/>
    <x v="8"/>
    <x v="11"/>
    <x v="978"/>
    <x v="4"/>
    <x v="147"/>
    <x v="1099"/>
    <n v="13571612"/>
    <x v="2"/>
    <n v="30354.399999999998"/>
  </r>
  <r>
    <x v="1146"/>
    <x v="1132"/>
    <x v="154"/>
    <n v="664"/>
    <n v="1490"/>
    <x v="10"/>
    <x v="3"/>
    <x v="979"/>
    <x v="4"/>
    <x v="150"/>
    <x v="1100"/>
    <n v="614200"/>
    <x v="2"/>
    <n v="3792.4999999999995"/>
  </r>
  <r>
    <x v="1147"/>
    <x v="1133"/>
    <x v="193"/>
    <n v="948"/>
    <n v="1620"/>
    <x v="19"/>
    <x v="3"/>
    <x v="980"/>
    <x v="4"/>
    <x v="189"/>
    <x v="1101"/>
    <n v="4142760"/>
    <x v="2"/>
    <n v="17917"/>
  </r>
  <r>
    <x v="1148"/>
    <x v="1134"/>
    <x v="150"/>
    <n v="850"/>
    <n v="1000"/>
    <x v="59"/>
    <x v="3"/>
    <x v="981"/>
    <x v="4"/>
    <x v="146"/>
    <x v="1102"/>
    <n v="6476150"/>
    <x v="2"/>
    <n v="31237.899999999998"/>
  </r>
  <r>
    <x v="1149"/>
    <x v="1135"/>
    <x v="177"/>
    <n v="600"/>
    <n v="640"/>
    <x v="80"/>
    <x v="11"/>
    <x v="982"/>
    <x v="4"/>
    <x v="173"/>
    <x v="1103"/>
    <n v="1555800"/>
    <x v="2"/>
    <n v="9853.4"/>
  </r>
  <r>
    <x v="1150"/>
    <x v="1136"/>
    <x v="143"/>
    <n v="3711"/>
    <n v="4495"/>
    <x v="49"/>
    <x v="4"/>
    <x v="166"/>
    <x v="4"/>
    <x v="139"/>
    <x v="1104"/>
    <n v="1321116"/>
    <x v="2"/>
    <n v="1530.8"/>
  </r>
  <r>
    <x v="1151"/>
    <x v="1137"/>
    <x v="146"/>
    <n v="799"/>
    <n v="2999"/>
    <x v="25"/>
    <x v="6"/>
    <x v="983"/>
    <x v="4"/>
    <x v="142"/>
    <x v="1105"/>
    <n v="50337"/>
    <x v="2"/>
    <n v="283.5"/>
  </r>
  <r>
    <x v="1152"/>
    <x v="1138"/>
    <x v="176"/>
    <n v="980"/>
    <n v="980"/>
    <x v="26"/>
    <x v="0"/>
    <x v="373"/>
    <x v="4"/>
    <x v="172"/>
    <x v="1106"/>
    <n v="4645200"/>
    <x v="2"/>
    <n v="19908"/>
  </r>
  <r>
    <x v="1153"/>
    <x v="1139"/>
    <x v="158"/>
    <n v="351"/>
    <n v="899"/>
    <x v="4"/>
    <x v="2"/>
    <x v="984"/>
    <x v="4"/>
    <x v="154"/>
    <x v="1107"/>
    <n v="103896"/>
    <x v="0"/>
    <n v="1154.3999999999999"/>
  </r>
  <r>
    <x v="1154"/>
    <x v="1140"/>
    <x v="194"/>
    <n v="229"/>
    <n v="499"/>
    <x v="34"/>
    <x v="12"/>
    <x v="189"/>
    <x v="4"/>
    <x v="190"/>
    <x v="1108"/>
    <n v="42365"/>
    <x v="0"/>
    <n v="647.5"/>
  </r>
  <r>
    <x v="1155"/>
    <x v="1141"/>
    <x v="159"/>
    <n v="3349"/>
    <n v="3995"/>
    <x v="85"/>
    <x v="4"/>
    <x v="985"/>
    <x v="4"/>
    <x v="155"/>
    <x v="1109"/>
    <n v="6543946"/>
    <x v="2"/>
    <n v="8402.1999999999989"/>
  </r>
  <r>
    <x v="1156"/>
    <x v="1142"/>
    <x v="155"/>
    <n v="5499"/>
    <n v="11500"/>
    <x v="50"/>
    <x v="2"/>
    <x v="986"/>
    <x v="4"/>
    <x v="151"/>
    <x v="1110"/>
    <n v="5273541"/>
    <x v="2"/>
    <n v="3740.1"/>
  </r>
  <r>
    <x v="1157"/>
    <x v="1143"/>
    <x v="145"/>
    <n v="299"/>
    <n v="499"/>
    <x v="54"/>
    <x v="2"/>
    <x v="987"/>
    <x v="4"/>
    <x v="141"/>
    <x v="1111"/>
    <n v="303485"/>
    <x v="0"/>
    <n v="3958.5"/>
  </r>
  <r>
    <x v="1158"/>
    <x v="1144"/>
    <x v="195"/>
    <n v="2249"/>
    <n v="3550"/>
    <x v="42"/>
    <x v="1"/>
    <x v="988"/>
    <x v="4"/>
    <x v="191"/>
    <x v="1112"/>
    <n v="8935277"/>
    <x v="2"/>
    <n v="15892"/>
  </r>
  <r>
    <x v="1159"/>
    <x v="1145"/>
    <x v="162"/>
    <n v="699"/>
    <n v="1599"/>
    <x v="37"/>
    <x v="16"/>
    <x v="989"/>
    <x v="4"/>
    <x v="158"/>
    <x v="1113"/>
    <n v="1607700"/>
    <x v="2"/>
    <n v="10810"/>
  </r>
  <r>
    <x v="1160"/>
    <x v="1146"/>
    <x v="143"/>
    <n v="1235"/>
    <n v="1499"/>
    <x v="75"/>
    <x v="3"/>
    <x v="990"/>
    <x v="4"/>
    <x v="139"/>
    <x v="1114"/>
    <n v="250705"/>
    <x v="2"/>
    <n v="832.3"/>
  </r>
  <r>
    <x v="1161"/>
    <x v="1147"/>
    <x v="164"/>
    <n v="1349"/>
    <n v="2999"/>
    <x v="10"/>
    <x v="11"/>
    <x v="864"/>
    <x v="4"/>
    <x v="160"/>
    <x v="1115"/>
    <n v="594909"/>
    <x v="2"/>
    <n v="1675.8"/>
  </r>
  <r>
    <x v="1162"/>
    <x v="1148"/>
    <x v="155"/>
    <n v="6800"/>
    <n v="11500"/>
    <x v="19"/>
    <x v="3"/>
    <x v="991"/>
    <x v="4"/>
    <x v="151"/>
    <x v="1116"/>
    <n v="70094400"/>
    <x v="2"/>
    <n v="42262.799999999996"/>
  </r>
  <r>
    <x v="1163"/>
    <x v="1149"/>
    <x v="163"/>
    <n v="1699"/>
    <n v="1975"/>
    <x v="81"/>
    <x v="3"/>
    <x v="992"/>
    <x v="4"/>
    <x v="157"/>
    <x v="1117"/>
    <n v="8012484"/>
    <x v="2"/>
    <n v="19335.599999999999"/>
  </r>
  <r>
    <x v="1164"/>
    <x v="1150"/>
    <x v="144"/>
    <n v="1069"/>
    <n v="1699"/>
    <x v="42"/>
    <x v="2"/>
    <x v="135"/>
    <x v="4"/>
    <x v="159"/>
    <x v="1118"/>
    <n v="334597"/>
    <x v="2"/>
    <n v="1220.7"/>
  </r>
  <r>
    <x v="1165"/>
    <x v="1151"/>
    <x v="144"/>
    <n v="1349"/>
    <n v="2495"/>
    <x v="18"/>
    <x v="11"/>
    <x v="993"/>
    <x v="4"/>
    <x v="140"/>
    <x v="1119"/>
    <n v="223934"/>
    <x v="2"/>
    <n v="630.79999999999995"/>
  </r>
  <r>
    <x v="1166"/>
    <x v="1152"/>
    <x v="156"/>
    <n v="1499"/>
    <n v="3500"/>
    <x v="48"/>
    <x v="3"/>
    <x v="994"/>
    <x v="4"/>
    <x v="140"/>
    <x v="1120"/>
    <n v="454197"/>
    <x v="2"/>
    <n v="1242.3"/>
  </r>
  <r>
    <x v="1167"/>
    <x v="1153"/>
    <x v="163"/>
    <n v="2092"/>
    <n v="4600"/>
    <x v="10"/>
    <x v="4"/>
    <x v="995"/>
    <x v="4"/>
    <x v="152"/>
    <x v="1121"/>
    <n v="1175704"/>
    <x v="2"/>
    <n v="2416.6"/>
  </r>
  <r>
    <x v="1168"/>
    <x v="1154"/>
    <x v="180"/>
    <n v="3859"/>
    <n v="10295"/>
    <x v="11"/>
    <x v="2"/>
    <x v="996"/>
    <x v="4"/>
    <x v="159"/>
    <x v="1122"/>
    <n v="31238605"/>
    <x v="2"/>
    <n v="31570.5"/>
  </r>
  <r>
    <x v="1169"/>
    <x v="1155"/>
    <x v="160"/>
    <n v="499"/>
    <n v="2199"/>
    <x v="36"/>
    <x v="18"/>
    <x v="997"/>
    <x v="4"/>
    <x v="176"/>
    <x v="1123"/>
    <n v="54391"/>
    <x v="0"/>
    <n v="305.2"/>
  </r>
  <r>
    <x v="1170"/>
    <x v="1156"/>
    <x v="167"/>
    <n v="1804"/>
    <n v="2380"/>
    <x v="66"/>
    <x v="1"/>
    <x v="998"/>
    <x v="4"/>
    <x v="156"/>
    <x v="1124"/>
    <n v="27749128"/>
    <x v="2"/>
    <n v="61528"/>
  </r>
  <r>
    <x v="1171"/>
    <x v="1157"/>
    <x v="160"/>
    <n v="6525"/>
    <n v="8820"/>
    <x v="55"/>
    <x v="6"/>
    <x v="999"/>
    <x v="4"/>
    <x v="163"/>
    <x v="1125"/>
    <n v="33518925"/>
    <x v="2"/>
    <n v="23116.5"/>
  </r>
  <r>
    <x v="1172"/>
    <x v="1158"/>
    <x v="182"/>
    <n v="4999"/>
    <n v="24999"/>
    <x v="27"/>
    <x v="13"/>
    <x v="850"/>
    <x v="4"/>
    <x v="156"/>
    <x v="1126"/>
    <n v="619876"/>
    <x v="2"/>
    <n v="570.4"/>
  </r>
  <r>
    <x v="1173"/>
    <x v="1159"/>
    <x v="175"/>
    <n v="1189"/>
    <n v="2400"/>
    <x v="8"/>
    <x v="3"/>
    <x v="1000"/>
    <x v="4"/>
    <x v="178"/>
    <x v="1127"/>
    <n v="734802"/>
    <x v="2"/>
    <n v="2533.7999999999997"/>
  </r>
  <r>
    <x v="1174"/>
    <x v="1160"/>
    <x v="144"/>
    <n v="2590"/>
    <n v="4200"/>
    <x v="16"/>
    <x v="3"/>
    <x v="983"/>
    <x v="4"/>
    <x v="171"/>
    <x v="1128"/>
    <n v="163170"/>
    <x v="2"/>
    <n v="258.29999999999995"/>
  </r>
  <r>
    <x v="1175"/>
    <x v="1161"/>
    <x v="144"/>
    <n v="899"/>
    <n v="1599"/>
    <x v="15"/>
    <x v="10"/>
    <x v="1001"/>
    <x v="4"/>
    <x v="140"/>
    <x v="1129"/>
    <n v="13485"/>
    <x v="2"/>
    <n v="51"/>
  </r>
  <r>
    <x v="1176"/>
    <x v="1162"/>
    <x v="144"/>
    <n v="998"/>
    <n v="2999"/>
    <x v="29"/>
    <x v="13"/>
    <x v="1002"/>
    <x v="4"/>
    <x v="140"/>
    <x v="1130"/>
    <n v="8982"/>
    <x v="2"/>
    <n v="41.4"/>
  </r>
  <r>
    <x v="1177"/>
    <x v="1163"/>
    <x v="158"/>
    <n v="998.06"/>
    <n v="1282"/>
    <x v="47"/>
    <x v="0"/>
    <x v="1003"/>
    <x v="4"/>
    <x v="140"/>
    <x v="1131"/>
    <n v="7259888.4399999995"/>
    <x v="2"/>
    <n v="30550.800000000003"/>
  </r>
  <r>
    <x v="1178"/>
    <x v="1164"/>
    <x v="167"/>
    <n v="1099"/>
    <n v="1990"/>
    <x v="32"/>
    <x v="2"/>
    <x v="958"/>
    <x v="4"/>
    <x v="154"/>
    <x v="1132"/>
    <n v="6496189"/>
    <x v="2"/>
    <n v="23052.899999999998"/>
  </r>
  <r>
    <x v="1179"/>
    <x v="1165"/>
    <x v="169"/>
    <n v="5999"/>
    <n v="9999"/>
    <x v="54"/>
    <x v="0"/>
    <x v="1004"/>
    <x v="4"/>
    <x v="163"/>
    <x v="1133"/>
    <n v="1019830"/>
    <x v="2"/>
    <n v="714"/>
  </r>
  <r>
    <x v="1180"/>
    <x v="1166"/>
    <x v="180"/>
    <n v="8886"/>
    <n v="11850"/>
    <x v="23"/>
    <x v="0"/>
    <x v="1005"/>
    <x v="4"/>
    <x v="165"/>
    <x v="1134"/>
    <n v="27235590"/>
    <x v="2"/>
    <n v="12873"/>
  </r>
  <r>
    <x v="1181"/>
    <x v="1167"/>
    <x v="145"/>
    <n v="475"/>
    <n v="999"/>
    <x v="50"/>
    <x v="3"/>
    <x v="1006"/>
    <x v="4"/>
    <x v="176"/>
    <x v="1135"/>
    <n v="484975"/>
    <x v="0"/>
    <n v="4186.0999999999995"/>
  </r>
  <r>
    <x v="1182"/>
    <x v="1168"/>
    <x v="157"/>
    <n v="4995"/>
    <n v="20049"/>
    <x v="43"/>
    <x v="20"/>
    <x v="1007"/>
    <x v="4"/>
    <x v="141"/>
    <x v="1136"/>
    <n v="19800180"/>
    <x v="2"/>
    <n v="19027.2"/>
  </r>
  <r>
    <x v="1183"/>
    <x v="1169"/>
    <x v="182"/>
    <n v="13999"/>
    <n v="24850"/>
    <x v="15"/>
    <x v="5"/>
    <x v="1008"/>
    <x v="4"/>
    <x v="153"/>
    <x v="1137"/>
    <n v="125263052"/>
    <x v="2"/>
    <n v="39371.200000000004"/>
  </r>
  <r>
    <x v="1184"/>
    <x v="1170"/>
    <x v="182"/>
    <n v="8499"/>
    <n v="16490"/>
    <x v="61"/>
    <x v="4"/>
    <x v="891"/>
    <x v="4"/>
    <x v="178"/>
    <x v="1138"/>
    <n v="824403"/>
    <x v="2"/>
    <n v="417.09999999999997"/>
  </r>
  <r>
    <x v="1185"/>
    <x v="1171"/>
    <x v="150"/>
    <n v="949"/>
    <n v="975"/>
    <x v="90"/>
    <x v="4"/>
    <x v="1009"/>
    <x v="4"/>
    <x v="178"/>
    <x v="1139"/>
    <n v="6854627"/>
    <x v="2"/>
    <n v="31058.899999999998"/>
  </r>
  <r>
    <x v="1186"/>
    <x v="1172"/>
    <x v="158"/>
    <n v="395"/>
    <n v="499"/>
    <x v="73"/>
    <x v="1"/>
    <x v="1010"/>
    <x v="4"/>
    <x v="146"/>
    <x v="1140"/>
    <n v="130350"/>
    <x v="0"/>
    <n v="1320"/>
  </r>
  <r>
    <x v="1187"/>
    <x v="1173"/>
    <x v="196"/>
    <n v="635"/>
    <n v="635"/>
    <x v="26"/>
    <x v="4"/>
    <x v="1011"/>
    <x v="4"/>
    <x v="154"/>
    <x v="1141"/>
    <n v="2901950"/>
    <x v="2"/>
    <n v="19651"/>
  </r>
  <r>
    <x v="1188"/>
    <x v="1174"/>
    <x v="150"/>
    <n v="717"/>
    <n v="1390"/>
    <x v="61"/>
    <x v="1"/>
    <x v="1012"/>
    <x v="4"/>
    <x v="192"/>
    <x v="1142"/>
    <n v="3489639"/>
    <x v="2"/>
    <n v="19468"/>
  </r>
  <r>
    <x v="1189"/>
    <x v="1175"/>
    <x v="197"/>
    <n v="27900"/>
    <n v="59900"/>
    <x v="3"/>
    <x v="5"/>
    <x v="1013"/>
    <x v="4"/>
    <x v="146"/>
    <x v="1143"/>
    <n v="147814200"/>
    <x v="2"/>
    <n v="23311.200000000001"/>
  </r>
  <r>
    <x v="1190"/>
    <x v="1176"/>
    <x v="177"/>
    <n v="649"/>
    <n v="670"/>
    <x v="90"/>
    <x v="3"/>
    <x v="1014"/>
    <x v="4"/>
    <x v="193"/>
    <x v="1144"/>
    <n v="5053114"/>
    <x v="2"/>
    <n v="31922.6"/>
  </r>
  <r>
    <x v="1191"/>
    <x v="1177"/>
    <x v="176"/>
    <n v="193"/>
    <n v="399"/>
    <x v="50"/>
    <x v="9"/>
    <x v="95"/>
    <x v="4"/>
    <x v="173"/>
    <x v="1145"/>
    <n v="7141"/>
    <x v="1"/>
    <n v="133.20000000000002"/>
  </r>
  <r>
    <x v="1192"/>
    <x v="1178"/>
    <x v="144"/>
    <n v="1299"/>
    <n v="2495"/>
    <x v="61"/>
    <x v="22"/>
    <x v="1015"/>
    <x v="4"/>
    <x v="172"/>
    <x v="1146"/>
    <n v="2598"/>
    <x v="2"/>
    <n v="4"/>
  </r>
  <r>
    <x v="1193"/>
    <x v="1179"/>
    <x v="151"/>
    <n v="2449"/>
    <n v="3390"/>
    <x v="28"/>
    <x v="1"/>
    <x v="1016"/>
    <x v="4"/>
    <x v="140"/>
    <x v="1147"/>
    <n v="12749494"/>
    <x v="2"/>
    <n v="20824"/>
  </r>
  <r>
    <x v="1194"/>
    <x v="1180"/>
    <x v="152"/>
    <n v="1049"/>
    <n v="2499"/>
    <x v="30"/>
    <x v="7"/>
    <x v="967"/>
    <x v="4"/>
    <x v="147"/>
    <x v="1148"/>
    <n v="669262"/>
    <x v="2"/>
    <n v="2360.6"/>
  </r>
  <r>
    <x v="1195"/>
    <x v="1181"/>
    <x v="193"/>
    <n v="2399"/>
    <n v="4200"/>
    <x v="1"/>
    <x v="11"/>
    <x v="1017"/>
    <x v="4"/>
    <x v="148"/>
    <x v="1149"/>
    <n v="952403"/>
    <x v="2"/>
    <n v="1508.6"/>
  </r>
  <r>
    <x v="1196"/>
    <x v="1182"/>
    <x v="161"/>
    <n v="2286"/>
    <n v="4495"/>
    <x v="76"/>
    <x v="2"/>
    <x v="1018"/>
    <x v="4"/>
    <x v="189"/>
    <x v="1150"/>
    <n v="745236"/>
    <x v="2"/>
    <n v="1271.3999999999999"/>
  </r>
  <r>
    <x v="1197"/>
    <x v="1183"/>
    <x v="189"/>
    <n v="499"/>
    <n v="2199"/>
    <x v="36"/>
    <x v="19"/>
    <x v="1019"/>
    <x v="4"/>
    <x v="157"/>
    <x v="1151"/>
    <n v="1759973"/>
    <x v="0"/>
    <n v="10933.7"/>
  </r>
  <r>
    <x v="1198"/>
    <x v="1184"/>
    <x v="166"/>
    <n v="429"/>
    <n v="999"/>
    <x v="48"/>
    <x v="17"/>
    <x v="1020"/>
    <x v="4"/>
    <x v="185"/>
    <x v="1152"/>
    <n v="264693"/>
    <x v="0"/>
    <n v="1851"/>
  </r>
  <r>
    <x v="1199"/>
    <x v="1185"/>
    <x v="163"/>
    <n v="299"/>
    <n v="595"/>
    <x v="8"/>
    <x v="1"/>
    <x v="46"/>
    <x v="4"/>
    <x v="162"/>
    <x v="1153"/>
    <n v="93886"/>
    <x v="0"/>
    <n v="1256"/>
  </r>
  <r>
    <x v="1200"/>
    <x v="1186"/>
    <x v="182"/>
    <n v="5395"/>
    <n v="19990"/>
    <x v="25"/>
    <x v="5"/>
    <x v="1021"/>
    <x v="4"/>
    <x v="159"/>
    <x v="1154"/>
    <n v="2886325"/>
    <x v="2"/>
    <n v="2354"/>
  </r>
  <r>
    <x v="1201"/>
    <x v="1187"/>
    <x v="150"/>
    <n v="559"/>
    <n v="1010"/>
    <x v="32"/>
    <x v="3"/>
    <x v="1022"/>
    <x v="4"/>
    <x v="178"/>
    <x v="1155"/>
    <n v="9684675"/>
    <x v="2"/>
    <n v="71032.5"/>
  </r>
  <r>
    <x v="1202"/>
    <x v="1188"/>
    <x v="150"/>
    <n v="660"/>
    <n v="1100"/>
    <x v="54"/>
    <x v="9"/>
    <x v="1023"/>
    <x v="4"/>
    <x v="146"/>
    <x v="1156"/>
    <n v="60060"/>
    <x v="2"/>
    <n v="327.60000000000002"/>
  </r>
  <r>
    <x v="1203"/>
    <x v="1189"/>
    <x v="162"/>
    <n v="419"/>
    <n v="999"/>
    <x v="30"/>
    <x v="5"/>
    <x v="238"/>
    <x v="4"/>
    <x v="146"/>
    <x v="1157"/>
    <n v="95113"/>
    <x v="0"/>
    <n v="998.80000000000007"/>
  </r>
  <r>
    <x v="1204"/>
    <x v="1190"/>
    <x v="155"/>
    <n v="7349"/>
    <n v="10900"/>
    <x v="9"/>
    <x v="0"/>
    <x v="1024"/>
    <x v="4"/>
    <x v="158"/>
    <x v="1158"/>
    <n v="87871993"/>
    <x v="2"/>
    <n v="50219.4"/>
  </r>
  <r>
    <x v="1205"/>
    <x v="1191"/>
    <x v="167"/>
    <n v="2899"/>
    <n v="4005"/>
    <x v="28"/>
    <x v="4"/>
    <x v="1025"/>
    <x v="4"/>
    <x v="151"/>
    <x v="1159"/>
    <n v="20698860"/>
    <x v="2"/>
    <n v="30702"/>
  </r>
  <r>
    <x v="1206"/>
    <x v="1192"/>
    <x v="161"/>
    <n v="1799"/>
    <n v="3295"/>
    <x v="32"/>
    <x v="11"/>
    <x v="1026"/>
    <x v="4"/>
    <x v="163"/>
    <x v="1160"/>
    <n v="1235913"/>
    <x v="2"/>
    <n v="2610.6"/>
  </r>
  <r>
    <x v="1207"/>
    <x v="1193"/>
    <x v="163"/>
    <n v="1474"/>
    <n v="4650"/>
    <x v="45"/>
    <x v="3"/>
    <x v="79"/>
    <x v="4"/>
    <x v="157"/>
    <x v="1161"/>
    <n v="1540330"/>
    <x v="2"/>
    <n v="4284.5"/>
  </r>
  <r>
    <x v="1208"/>
    <x v="1194"/>
    <x v="182"/>
    <n v="15999"/>
    <n v="24500"/>
    <x v="31"/>
    <x v="1"/>
    <x v="1027"/>
    <x v="4"/>
    <x v="159"/>
    <x v="1162"/>
    <n v="179284794"/>
    <x v="2"/>
    <n v="44824"/>
  </r>
  <r>
    <x v="1209"/>
    <x v="1195"/>
    <x v="152"/>
    <n v="3645"/>
    <n v="6070"/>
    <x v="54"/>
    <x v="0"/>
    <x v="1028"/>
    <x v="4"/>
    <x v="178"/>
    <x v="1163"/>
    <n v="2044845"/>
    <x v="2"/>
    <n v="2356.2000000000003"/>
  </r>
  <r>
    <x v="1210"/>
    <x v="1196"/>
    <x v="149"/>
    <n v="375"/>
    <n v="999"/>
    <x v="33"/>
    <x v="9"/>
    <x v="1029"/>
    <x v="4"/>
    <x v="148"/>
    <x v="1164"/>
    <n v="745500"/>
    <x v="0"/>
    <n v="7156.8"/>
  </r>
  <r>
    <x v="1211"/>
    <x v="1197"/>
    <x v="178"/>
    <n v="2976"/>
    <n v="3945"/>
    <x v="23"/>
    <x v="0"/>
    <x v="1030"/>
    <x v="4"/>
    <x v="145"/>
    <x v="1165"/>
    <n v="11130240"/>
    <x v="2"/>
    <n v="15708"/>
  </r>
  <r>
    <x v="1212"/>
    <x v="1198"/>
    <x v="194"/>
    <n v="1099"/>
    <n v="1499"/>
    <x v="35"/>
    <x v="3"/>
    <x v="1031"/>
    <x v="4"/>
    <x v="174"/>
    <x v="1166"/>
    <n v="4836699"/>
    <x v="2"/>
    <n v="18044.099999999999"/>
  </r>
  <r>
    <x v="1213"/>
    <x v="1199"/>
    <x v="159"/>
    <n v="2575"/>
    <n v="6700"/>
    <x v="33"/>
    <x v="0"/>
    <x v="1032"/>
    <x v="4"/>
    <x v="190"/>
    <x v="1167"/>
    <n v="1573325"/>
    <x v="2"/>
    <n v="2566.2000000000003"/>
  </r>
  <r>
    <x v="1214"/>
    <x v="1200"/>
    <x v="151"/>
    <n v="1649"/>
    <n v="2800"/>
    <x v="19"/>
    <x v="2"/>
    <x v="824"/>
    <x v="4"/>
    <x v="155"/>
    <x v="1168"/>
    <n v="3565138"/>
    <x v="2"/>
    <n v="8431.7999999999993"/>
  </r>
  <r>
    <x v="1215"/>
    <x v="1201"/>
    <x v="149"/>
    <n v="799"/>
    <n v="1699"/>
    <x v="3"/>
    <x v="1"/>
    <x v="891"/>
    <x v="4"/>
    <x v="147"/>
    <x v="1169"/>
    <n v="77503"/>
    <x v="2"/>
    <n v="388"/>
  </r>
  <r>
    <x v="1216"/>
    <x v="1202"/>
    <x v="149"/>
    <n v="765"/>
    <n v="970"/>
    <x v="73"/>
    <x v="0"/>
    <x v="1033"/>
    <x v="4"/>
    <x v="145"/>
    <x v="1170"/>
    <n v="4632075"/>
    <x v="2"/>
    <n v="25431"/>
  </r>
  <r>
    <x v="1217"/>
    <x v="1203"/>
    <x v="145"/>
    <n v="999"/>
    <n v="1500"/>
    <x v="9"/>
    <x v="0"/>
    <x v="1034"/>
    <x v="4"/>
    <x v="145"/>
    <x v="1171"/>
    <n v="385614"/>
    <x v="2"/>
    <n v="1621.2"/>
  </r>
  <r>
    <x v="1218"/>
    <x v="1204"/>
    <x v="198"/>
    <n v="587"/>
    <n v="1295"/>
    <x v="10"/>
    <x v="3"/>
    <x v="1035"/>
    <x v="4"/>
    <x v="141"/>
    <x v="1172"/>
    <n v="326959"/>
    <x v="2"/>
    <n v="2283.6999999999998"/>
  </r>
  <r>
    <x v="1219"/>
    <x v="1205"/>
    <x v="199"/>
    <n v="12609"/>
    <n v="23999"/>
    <x v="41"/>
    <x v="5"/>
    <x v="1036"/>
    <x v="4"/>
    <x v="194"/>
    <x v="1173"/>
    <n v="28849392"/>
    <x v="2"/>
    <n v="10067.200000000001"/>
  </r>
  <r>
    <x v="1220"/>
    <x v="1206"/>
    <x v="150"/>
    <n v="699"/>
    <n v="850"/>
    <x v="75"/>
    <x v="3"/>
    <x v="1037"/>
    <x v="4"/>
    <x v="195"/>
    <x v="1174"/>
    <n v="773094"/>
    <x v="2"/>
    <n v="4534.5999999999995"/>
  </r>
  <r>
    <x v="1221"/>
    <x v="1207"/>
    <x v="168"/>
    <n v="3799"/>
    <n v="6000"/>
    <x v="42"/>
    <x v="0"/>
    <x v="1038"/>
    <x v="4"/>
    <x v="146"/>
    <x v="1175"/>
    <n v="45341065"/>
    <x v="2"/>
    <n v="50127"/>
  </r>
  <r>
    <x v="1222"/>
    <x v="1208"/>
    <x v="156"/>
    <n v="640"/>
    <n v="1020"/>
    <x v="42"/>
    <x v="3"/>
    <x v="1039"/>
    <x v="4"/>
    <x v="164"/>
    <x v="1176"/>
    <n v="3237760"/>
    <x v="2"/>
    <n v="20741.899999999998"/>
  </r>
  <r>
    <x v="1223"/>
    <x v="1209"/>
    <x v="144"/>
    <n v="979"/>
    <n v="1999"/>
    <x v="24"/>
    <x v="2"/>
    <x v="1040"/>
    <x v="4"/>
    <x v="152"/>
    <x v="1177"/>
    <n v="153703"/>
    <x v="2"/>
    <n v="612.29999999999995"/>
  </r>
  <r>
    <x v="1224"/>
    <x v="1210"/>
    <x v="152"/>
    <n v="5365"/>
    <n v="7445"/>
    <x v="28"/>
    <x v="2"/>
    <x v="1041"/>
    <x v="4"/>
    <x v="140"/>
    <x v="1178"/>
    <n v="19228160"/>
    <x v="2"/>
    <n v="13977.6"/>
  </r>
  <r>
    <x v="1225"/>
    <x v="1211"/>
    <x v="159"/>
    <n v="3199"/>
    <n v="3500"/>
    <x v="91"/>
    <x v="0"/>
    <x v="1042"/>
    <x v="4"/>
    <x v="148"/>
    <x v="173"/>
    <n v="6074901"/>
    <x v="2"/>
    <n v="7975.8"/>
  </r>
  <r>
    <x v="1226"/>
    <x v="1212"/>
    <x v="186"/>
    <n v="979"/>
    <n v="1395"/>
    <x v="77"/>
    <x v="0"/>
    <x v="1043"/>
    <x v="4"/>
    <x v="155"/>
    <x v="1179"/>
    <n v="14931708"/>
    <x v="2"/>
    <n v="64058.400000000001"/>
  </r>
  <r>
    <x v="1227"/>
    <x v="1213"/>
    <x v="143"/>
    <n v="929"/>
    <n v="2199"/>
    <x v="30"/>
    <x v="7"/>
    <x v="802"/>
    <x v="4"/>
    <x v="182"/>
    <x v="1180"/>
    <n v="3716"/>
    <x v="2"/>
    <n v="14.8"/>
  </r>
  <r>
    <x v="1228"/>
    <x v="1214"/>
    <x v="187"/>
    <n v="3710"/>
    <n v="4330"/>
    <x v="81"/>
    <x v="7"/>
    <x v="612"/>
    <x v="4"/>
    <x v="139"/>
    <x v="1181"/>
    <n v="6166020"/>
    <x v="2"/>
    <n v="6149.4000000000005"/>
  </r>
  <r>
    <x v="1229"/>
    <x v="1215"/>
    <x v="151"/>
    <n v="2033"/>
    <n v="4295"/>
    <x v="3"/>
    <x v="10"/>
    <x v="1044"/>
    <x v="4"/>
    <x v="183"/>
    <x v="1182"/>
    <n v="857926"/>
    <x v="2"/>
    <n v="1434.8"/>
  </r>
  <r>
    <x v="1230"/>
    <x v="1216"/>
    <x v="143"/>
    <n v="9495"/>
    <n v="18990"/>
    <x v="8"/>
    <x v="0"/>
    <x v="941"/>
    <x v="4"/>
    <x v="147"/>
    <x v="1183"/>
    <n v="750105"/>
    <x v="2"/>
    <n v="331.8"/>
  </r>
  <r>
    <x v="1231"/>
    <x v="1217"/>
    <x v="155"/>
    <n v="7799"/>
    <n v="12500"/>
    <x v="16"/>
    <x v="1"/>
    <x v="1045"/>
    <x v="4"/>
    <x v="139"/>
    <x v="1184"/>
    <n v="40242840"/>
    <x v="2"/>
    <n v="20640"/>
  </r>
  <r>
    <x v="1232"/>
    <x v="1218"/>
    <x v="142"/>
    <n v="949"/>
    <n v="2385"/>
    <x v="13"/>
    <x v="3"/>
    <x v="1046"/>
    <x v="4"/>
    <x v="151"/>
    <x v="1185"/>
    <n v="2193139"/>
    <x v="2"/>
    <n v="9475.0999999999985"/>
  </r>
  <r>
    <x v="1233"/>
    <x v="1219"/>
    <x v="152"/>
    <n v="2790"/>
    <n v="4890"/>
    <x v="1"/>
    <x v="2"/>
    <x v="1047"/>
    <x v="4"/>
    <x v="138"/>
    <x v="1186"/>
    <n v="1640520"/>
    <x v="2"/>
    <n v="2293.1999999999998"/>
  </r>
  <r>
    <x v="1234"/>
    <x v="1220"/>
    <x v="150"/>
    <n v="645"/>
    <n v="1100"/>
    <x v="19"/>
    <x v="1"/>
    <x v="1048"/>
    <x v="4"/>
    <x v="148"/>
    <x v="1187"/>
    <n v="2109795"/>
    <x v="2"/>
    <n v="13084"/>
  </r>
  <r>
    <x v="1235"/>
    <x v="1221"/>
    <x v="151"/>
    <n v="2237.81"/>
    <n v="3899"/>
    <x v="1"/>
    <x v="2"/>
    <x v="1049"/>
    <x v="4"/>
    <x v="146"/>
    <x v="1188"/>
    <n v="24624861.239999998"/>
    <x v="2"/>
    <n v="42915.6"/>
  </r>
  <r>
    <x v="1236"/>
    <x v="1222"/>
    <x v="155"/>
    <n v="8699"/>
    <n v="16899"/>
    <x v="76"/>
    <x v="0"/>
    <x v="1050"/>
    <x v="4"/>
    <x v="147"/>
    <x v="1189"/>
    <n v="27793305"/>
    <x v="2"/>
    <n v="13419"/>
  </r>
  <r>
    <x v="1237"/>
    <x v="1223"/>
    <x v="200"/>
    <n v="42990"/>
    <n v="75990"/>
    <x v="1"/>
    <x v="4"/>
    <x v="152"/>
    <x v="4"/>
    <x v="151"/>
    <x v="1190"/>
    <n v="138900690"/>
    <x v="2"/>
    <n v="13893.3"/>
  </r>
  <r>
    <x v="1238"/>
    <x v="1224"/>
    <x v="176"/>
    <n v="825"/>
    <n v="825"/>
    <x v="26"/>
    <x v="1"/>
    <x v="1051"/>
    <x v="4"/>
    <x v="196"/>
    <x v="1191"/>
    <n v="2677950"/>
    <x v="2"/>
    <n v="12984"/>
  </r>
  <r>
    <x v="1239"/>
    <x v="1225"/>
    <x v="166"/>
    <n v="161"/>
    <n v="300"/>
    <x v="18"/>
    <x v="23"/>
    <x v="121"/>
    <x v="4"/>
    <x v="172"/>
    <x v="1192"/>
    <n v="3864"/>
    <x v="1"/>
    <n v="62.400000000000006"/>
  </r>
  <r>
    <x v="1240"/>
    <x v="1226"/>
    <x v="148"/>
    <n v="697"/>
    <n v="1499"/>
    <x v="34"/>
    <x v="11"/>
    <x v="1052"/>
    <x v="4"/>
    <x v="162"/>
    <x v="1193"/>
    <n v="100368"/>
    <x v="2"/>
    <n v="547.19999999999993"/>
  </r>
  <r>
    <x v="1241"/>
    <x v="1227"/>
    <x v="201"/>
    <n v="688"/>
    <n v="747"/>
    <x v="86"/>
    <x v="6"/>
    <x v="1053"/>
    <x v="4"/>
    <x v="144"/>
    <x v="1194"/>
    <n v="1568640"/>
    <x v="2"/>
    <n v="10260"/>
  </r>
  <r>
    <x v="1242"/>
    <x v="1228"/>
    <x v="170"/>
    <n v="2199"/>
    <n v="3999"/>
    <x v="32"/>
    <x v="12"/>
    <x v="1054"/>
    <x v="4"/>
    <x v="197"/>
    <x v="1195"/>
    <n v="747660"/>
    <x v="2"/>
    <n v="1190"/>
  </r>
  <r>
    <x v="1243"/>
    <x v="1229"/>
    <x v="144"/>
    <n v="6850"/>
    <n v="11990"/>
    <x v="1"/>
    <x v="2"/>
    <x v="1052"/>
    <x v="4"/>
    <x v="166"/>
    <x v="1196"/>
    <n v="986400"/>
    <x v="2"/>
    <n v="561.6"/>
  </r>
  <r>
    <x v="1244"/>
    <x v="1230"/>
    <x v="152"/>
    <n v="2699"/>
    <n v="3799"/>
    <x v="56"/>
    <x v="1"/>
    <x v="1055"/>
    <x v="4"/>
    <x v="140"/>
    <x v="1197"/>
    <n v="1962173"/>
    <x v="2"/>
    <n v="2908"/>
  </r>
  <r>
    <x v="1245"/>
    <x v="1231"/>
    <x v="202"/>
    <n v="899"/>
    <n v="1999"/>
    <x v="10"/>
    <x v="1"/>
    <x v="1056"/>
    <x v="4"/>
    <x v="148"/>
    <x v="1198"/>
    <n v="747968"/>
    <x v="2"/>
    <n v="3328"/>
  </r>
  <r>
    <x v="1246"/>
    <x v="1232"/>
    <x v="144"/>
    <n v="1090"/>
    <n v="2999"/>
    <x v="0"/>
    <x v="12"/>
    <x v="125"/>
    <x v="4"/>
    <x v="198"/>
    <x v="1199"/>
    <n v="62130"/>
    <x v="2"/>
    <n v="199.5"/>
  </r>
  <r>
    <x v="1247"/>
    <x v="1233"/>
    <x v="146"/>
    <n v="295"/>
    <n v="599"/>
    <x v="24"/>
    <x v="1"/>
    <x v="1057"/>
    <x v="4"/>
    <x v="140"/>
    <x v="1200"/>
    <n v="484980"/>
    <x v="0"/>
    <n v="6576"/>
  </r>
  <r>
    <x v="1248"/>
    <x v="1234"/>
    <x v="154"/>
    <n v="479"/>
    <n v="1999"/>
    <x v="60"/>
    <x v="10"/>
    <x v="1058"/>
    <x v="4"/>
    <x v="142"/>
    <x v="1201"/>
    <n v="510614"/>
    <x v="0"/>
    <n v="3624.4"/>
  </r>
  <r>
    <x v="1249"/>
    <x v="1235"/>
    <x v="152"/>
    <n v="2949"/>
    <n v="4849"/>
    <x v="17"/>
    <x v="0"/>
    <x v="1059"/>
    <x v="4"/>
    <x v="150"/>
    <x v="1202"/>
    <n v="23497632"/>
    <x v="2"/>
    <n v="33465.599999999999"/>
  </r>
  <r>
    <x v="1250"/>
    <x v="1236"/>
    <x v="156"/>
    <n v="335"/>
    <n v="510"/>
    <x v="67"/>
    <x v="11"/>
    <x v="1050"/>
    <x v="4"/>
    <x v="148"/>
    <x v="1203"/>
    <n v="1070325"/>
    <x v="0"/>
    <n v="12141"/>
  </r>
  <r>
    <x v="1251"/>
    <x v="1237"/>
    <x v="175"/>
    <n v="293"/>
    <n v="499"/>
    <x v="19"/>
    <x v="3"/>
    <x v="1060"/>
    <x v="4"/>
    <x v="152"/>
    <x v="1204"/>
    <n v="426608"/>
    <x v="0"/>
    <n v="5969.5999999999995"/>
  </r>
  <r>
    <x v="1252"/>
    <x v="1238"/>
    <x v="203"/>
    <n v="599"/>
    <n v="1299"/>
    <x v="34"/>
    <x v="0"/>
    <x v="91"/>
    <x v="4"/>
    <x v="171"/>
    <x v="1205"/>
    <n v="353410"/>
    <x v="2"/>
    <n v="2478"/>
  </r>
  <r>
    <x v="1253"/>
    <x v="1239"/>
    <x v="176"/>
    <n v="499"/>
    <n v="999"/>
    <x v="8"/>
    <x v="4"/>
    <x v="1061"/>
    <x v="4"/>
    <x v="199"/>
    <x v="1206"/>
    <n v="716564"/>
    <x v="0"/>
    <n v="6174.8"/>
  </r>
  <r>
    <x v="1254"/>
    <x v="1240"/>
    <x v="150"/>
    <n v="849"/>
    <n v="1190"/>
    <x v="56"/>
    <x v="0"/>
    <x v="1062"/>
    <x v="4"/>
    <x v="172"/>
    <x v="1207"/>
    <n v="3552216"/>
    <x v="2"/>
    <n v="17572.8"/>
  </r>
  <r>
    <x v="1255"/>
    <x v="1241"/>
    <x v="175"/>
    <n v="249"/>
    <n v="400"/>
    <x v="16"/>
    <x v="3"/>
    <x v="1063"/>
    <x v="4"/>
    <x v="146"/>
    <x v="1208"/>
    <n v="172557"/>
    <x v="0"/>
    <n v="2841.2999999999997"/>
  </r>
  <r>
    <x v="1256"/>
    <x v="1242"/>
    <x v="176"/>
    <n v="185"/>
    <n v="599"/>
    <x v="12"/>
    <x v="2"/>
    <x v="1064"/>
    <x v="4"/>
    <x v="171"/>
    <x v="1209"/>
    <n v="241610"/>
    <x v="1"/>
    <n v="5093.3999999999996"/>
  </r>
  <r>
    <x v="1257"/>
    <x v="1243"/>
    <x v="144"/>
    <n v="778"/>
    <n v="999"/>
    <x v="47"/>
    <x v="8"/>
    <x v="1065"/>
    <x v="4"/>
    <x v="172"/>
    <x v="1210"/>
    <n v="6224"/>
    <x v="2"/>
    <n v="26.4"/>
  </r>
  <r>
    <x v="1258"/>
    <x v="1244"/>
    <x v="204"/>
    <n v="279"/>
    <n v="699"/>
    <x v="13"/>
    <x v="4"/>
    <x v="1066"/>
    <x v="4"/>
    <x v="140"/>
    <x v="1211"/>
    <n v="648954"/>
    <x v="0"/>
    <n v="10001.799999999999"/>
  </r>
  <r>
    <x v="1259"/>
    <x v="1245"/>
    <x v="176"/>
    <n v="215"/>
    <n v="1499"/>
    <x v="40"/>
    <x v="2"/>
    <x v="1067"/>
    <x v="4"/>
    <x v="200"/>
    <x v="1212"/>
    <n v="215860"/>
    <x v="0"/>
    <n v="3915.6"/>
  </r>
  <r>
    <x v="1260"/>
    <x v="1246"/>
    <x v="150"/>
    <n v="889"/>
    <n v="1295"/>
    <x v="39"/>
    <x v="4"/>
    <x v="1068"/>
    <x v="4"/>
    <x v="172"/>
    <x v="1213"/>
    <n v="5689600"/>
    <x v="2"/>
    <n v="27520"/>
  </r>
  <r>
    <x v="1261"/>
    <x v="1247"/>
    <x v="152"/>
    <n v="1449"/>
    <n v="4999"/>
    <x v="58"/>
    <x v="9"/>
    <x v="983"/>
    <x v="4"/>
    <x v="146"/>
    <x v="1214"/>
    <n v="91287"/>
    <x v="2"/>
    <n v="226.8"/>
  </r>
  <r>
    <x v="1262"/>
    <x v="1248"/>
    <x v="152"/>
    <n v="1190"/>
    <n v="2550"/>
    <x v="3"/>
    <x v="11"/>
    <x v="1069"/>
    <x v="4"/>
    <x v="148"/>
    <x v="1215"/>
    <n v="1405390"/>
    <x v="2"/>
    <n v="4487.8"/>
  </r>
  <r>
    <x v="1263"/>
    <x v="1249"/>
    <x v="182"/>
    <n v="1799"/>
    <n v="1950"/>
    <x v="86"/>
    <x v="2"/>
    <x v="1070"/>
    <x v="4"/>
    <x v="148"/>
    <x v="1216"/>
    <n v="3396512"/>
    <x v="2"/>
    <n v="7363.2"/>
  </r>
  <r>
    <x v="1264"/>
    <x v="1250"/>
    <x v="151"/>
    <n v="6120"/>
    <n v="8478"/>
    <x v="28"/>
    <x v="13"/>
    <x v="1071"/>
    <x v="4"/>
    <x v="178"/>
    <x v="1217"/>
    <n v="40086000"/>
    <x v="2"/>
    <n v="30129.999999999996"/>
  </r>
  <r>
    <x v="1265"/>
    <x v="1251"/>
    <x v="151"/>
    <n v="1799"/>
    <n v="3299"/>
    <x v="32"/>
    <x v="11"/>
    <x v="1072"/>
    <x v="4"/>
    <x v="147"/>
    <x v="1218"/>
    <n v="3320954"/>
    <x v="2"/>
    <n v="7014.7999999999993"/>
  </r>
  <r>
    <x v="1266"/>
    <x v="1252"/>
    <x v="151"/>
    <n v="2199"/>
    <n v="3895"/>
    <x v="15"/>
    <x v="2"/>
    <x v="1073"/>
    <x v="4"/>
    <x v="147"/>
    <x v="1219"/>
    <n v="2385915"/>
    <x v="2"/>
    <n v="4231.5"/>
  </r>
  <r>
    <x v="1267"/>
    <x v="1253"/>
    <x v="178"/>
    <n v="3685"/>
    <n v="5495"/>
    <x v="9"/>
    <x v="3"/>
    <x v="902"/>
    <x v="4"/>
    <x v="147"/>
    <x v="1220"/>
    <n v="1068650"/>
    <x v="2"/>
    <n v="1189"/>
  </r>
  <r>
    <x v="1268"/>
    <x v="1254"/>
    <x v="160"/>
    <n v="649"/>
    <n v="999"/>
    <x v="31"/>
    <x v="9"/>
    <x v="802"/>
    <x v="4"/>
    <x v="174"/>
    <x v="1221"/>
    <n v="2596"/>
    <x v="2"/>
    <n v="14.4"/>
  </r>
  <r>
    <x v="1269"/>
    <x v="1255"/>
    <x v="188"/>
    <n v="8599"/>
    <n v="8995"/>
    <x v="83"/>
    <x v="5"/>
    <x v="1074"/>
    <x v="4"/>
    <x v="156"/>
    <x v="1222"/>
    <n v="83702666"/>
    <x v="2"/>
    <n v="42829.600000000006"/>
  </r>
  <r>
    <x v="1270"/>
    <x v="1256"/>
    <x v="150"/>
    <n v="1110"/>
    <n v="1599"/>
    <x v="39"/>
    <x v="4"/>
    <x v="1075"/>
    <x v="4"/>
    <x v="184"/>
    <x v="1223"/>
    <n v="4464420"/>
    <x v="2"/>
    <n v="17294.599999999999"/>
  </r>
  <r>
    <x v="1271"/>
    <x v="1257"/>
    <x v="152"/>
    <n v="1499"/>
    <n v="3500"/>
    <x v="48"/>
    <x v="16"/>
    <x v="1076"/>
    <x v="4"/>
    <x v="146"/>
    <x v="1224"/>
    <n v="3883909"/>
    <x v="2"/>
    <n v="12177.7"/>
  </r>
  <r>
    <x v="1272"/>
    <x v="1258"/>
    <x v="146"/>
    <n v="759"/>
    <n v="1999"/>
    <x v="33"/>
    <x v="4"/>
    <x v="1077"/>
    <x v="4"/>
    <x v="148"/>
    <x v="1225"/>
    <n v="403788"/>
    <x v="2"/>
    <n v="2287.6"/>
  </r>
  <r>
    <x v="1273"/>
    <x v="1259"/>
    <x v="161"/>
    <n v="2669"/>
    <n v="3199"/>
    <x v="49"/>
    <x v="2"/>
    <x v="1078"/>
    <x v="4"/>
    <x v="142"/>
    <x v="1226"/>
    <n v="693940"/>
    <x v="2"/>
    <n v="1014"/>
  </r>
  <r>
    <x v="1274"/>
    <x v="1260"/>
    <x v="163"/>
    <n v="929"/>
    <n v="1300"/>
    <x v="56"/>
    <x v="2"/>
    <x v="1079"/>
    <x v="4"/>
    <x v="157"/>
    <x v="1227"/>
    <n v="1553288"/>
    <x v="2"/>
    <n v="6520.8"/>
  </r>
  <r>
    <x v="1275"/>
    <x v="1261"/>
    <x v="158"/>
    <n v="199"/>
    <n v="399"/>
    <x v="8"/>
    <x v="7"/>
    <x v="1080"/>
    <x v="4"/>
    <x v="159"/>
    <x v="1228"/>
    <n v="1581055"/>
    <x v="1"/>
    <n v="29396.5"/>
  </r>
  <r>
    <x v="1276"/>
    <x v="1262"/>
    <x v="145"/>
    <n v="279"/>
    <n v="599"/>
    <x v="3"/>
    <x v="12"/>
    <x v="693"/>
    <x v="4"/>
    <x v="154"/>
    <x v="1229"/>
    <n v="381393"/>
    <x v="0"/>
    <n v="4784.5"/>
  </r>
  <r>
    <x v="1277"/>
    <x v="1263"/>
    <x v="149"/>
    <n v="549"/>
    <n v="999"/>
    <x v="32"/>
    <x v="1"/>
    <x v="52"/>
    <x v="4"/>
    <x v="141"/>
    <x v="60"/>
    <n v="720837"/>
    <x v="2"/>
    <n v="5252"/>
  </r>
  <r>
    <x v="1278"/>
    <x v="1264"/>
    <x v="185"/>
    <n v="85"/>
    <n v="199"/>
    <x v="48"/>
    <x v="3"/>
    <x v="1081"/>
    <x v="4"/>
    <x v="145"/>
    <x v="1230"/>
    <n v="18020"/>
    <x v="1"/>
    <n v="869.19999999999993"/>
  </r>
  <r>
    <x v="1279"/>
    <x v="1265"/>
    <x v="160"/>
    <n v="499"/>
    <n v="1299"/>
    <x v="33"/>
    <x v="2"/>
    <x v="1082"/>
    <x v="4"/>
    <x v="181"/>
    <x v="1231"/>
    <n v="32435"/>
    <x v="0"/>
    <n v="253.5"/>
  </r>
  <r>
    <x v="1280"/>
    <x v="1266"/>
    <x v="160"/>
    <n v="5865"/>
    <n v="7776"/>
    <x v="23"/>
    <x v="5"/>
    <x v="922"/>
    <x v="4"/>
    <x v="156"/>
    <x v="1232"/>
    <n v="16052505"/>
    <x v="2"/>
    <n v="12042.800000000001"/>
  </r>
  <r>
    <x v="1281"/>
    <x v="1267"/>
    <x v="142"/>
    <n v="1260"/>
    <n v="2299"/>
    <x v="32"/>
    <x v="4"/>
    <x v="1083"/>
    <x v="4"/>
    <x v="156"/>
    <x v="1233"/>
    <n v="69300"/>
    <x v="2"/>
    <n v="236.5"/>
  </r>
  <r>
    <x v="1282"/>
    <x v="1268"/>
    <x v="205"/>
    <n v="1099"/>
    <n v="1500"/>
    <x v="35"/>
    <x v="6"/>
    <x v="1084"/>
    <x v="4"/>
    <x v="138"/>
    <x v="1234"/>
    <n v="1170435"/>
    <x v="2"/>
    <n v="4792.5"/>
  </r>
  <r>
    <x v="1283"/>
    <x v="1269"/>
    <x v="163"/>
    <n v="1928"/>
    <n v="2590"/>
    <x v="55"/>
    <x v="1"/>
    <x v="1085"/>
    <x v="4"/>
    <x v="201"/>
    <x v="1235"/>
    <n v="4582856"/>
    <x v="2"/>
    <n v="9508"/>
  </r>
  <r>
    <x v="1284"/>
    <x v="1270"/>
    <x v="155"/>
    <n v="3249"/>
    <n v="6299"/>
    <x v="61"/>
    <x v="2"/>
    <x v="1086"/>
    <x v="4"/>
    <x v="159"/>
    <x v="1236"/>
    <n v="8346681"/>
    <x v="2"/>
    <n v="10019.1"/>
  </r>
  <r>
    <x v="1285"/>
    <x v="1271"/>
    <x v="163"/>
    <n v="1199"/>
    <n v="1795"/>
    <x v="9"/>
    <x v="0"/>
    <x v="1087"/>
    <x v="4"/>
    <x v="151"/>
    <x v="1237"/>
    <n v="7154433"/>
    <x v="2"/>
    <n v="25061.4"/>
  </r>
  <r>
    <x v="1286"/>
    <x v="1272"/>
    <x v="142"/>
    <n v="1456"/>
    <n v="3190"/>
    <x v="34"/>
    <x v="3"/>
    <x v="1088"/>
    <x v="4"/>
    <x v="159"/>
    <x v="1238"/>
    <n v="2585856"/>
    <x v="2"/>
    <n v="7281.5999999999995"/>
  </r>
  <r>
    <x v="1287"/>
    <x v="1273"/>
    <x v="160"/>
    <n v="3349"/>
    <n v="4799"/>
    <x v="77"/>
    <x v="7"/>
    <x v="1089"/>
    <x v="4"/>
    <x v="138"/>
    <x v="1239"/>
    <n v="14065800"/>
    <x v="2"/>
    <n v="15540"/>
  </r>
  <r>
    <x v="1288"/>
    <x v="1274"/>
    <x v="169"/>
    <n v="4899"/>
    <n v="8999"/>
    <x v="18"/>
    <x v="3"/>
    <x v="1090"/>
    <x v="4"/>
    <x v="156"/>
    <x v="1240"/>
    <n v="1455003"/>
    <x v="2"/>
    <n v="1217.6999999999998"/>
  </r>
  <r>
    <x v="1289"/>
    <x v="1275"/>
    <x v="154"/>
    <n v="1199"/>
    <n v="1899"/>
    <x v="42"/>
    <x v="0"/>
    <x v="1091"/>
    <x v="4"/>
    <x v="165"/>
    <x v="1241"/>
    <n v="4625742"/>
    <x v="2"/>
    <n v="16203.6"/>
  </r>
  <r>
    <x v="1290"/>
    <x v="1276"/>
    <x v="195"/>
    <n v="3290"/>
    <n v="5799"/>
    <x v="1"/>
    <x v="4"/>
    <x v="1092"/>
    <x v="4"/>
    <x v="150"/>
    <x v="1242"/>
    <n v="552720"/>
    <x v="2"/>
    <n v="722.4"/>
  </r>
  <r>
    <x v="1291"/>
    <x v="1277"/>
    <x v="145"/>
    <n v="179"/>
    <n v="799"/>
    <x v="38"/>
    <x v="9"/>
    <x v="1093"/>
    <x v="4"/>
    <x v="191"/>
    <x v="1243"/>
    <n v="18079"/>
    <x v="1"/>
    <n v="363.6"/>
  </r>
  <r>
    <x v="1292"/>
    <x v="1278"/>
    <x v="204"/>
    <n v="149"/>
    <n v="300"/>
    <x v="8"/>
    <x v="3"/>
    <x v="1094"/>
    <x v="4"/>
    <x v="141"/>
    <x v="1244"/>
    <n v="607026"/>
    <x v="1"/>
    <n v="16703.399999999998"/>
  </r>
  <r>
    <x v="1293"/>
    <x v="1279"/>
    <x v="151"/>
    <n v="5490"/>
    <n v="7200"/>
    <x v="66"/>
    <x v="6"/>
    <x v="1095"/>
    <x v="4"/>
    <x v="200"/>
    <x v="1245"/>
    <n v="7729920"/>
    <x v="2"/>
    <n v="6336"/>
  </r>
  <r>
    <x v="1294"/>
    <x v="1280"/>
    <x v="146"/>
    <n v="379"/>
    <n v="389"/>
    <x v="90"/>
    <x v="0"/>
    <x v="1096"/>
    <x v="4"/>
    <x v="147"/>
    <x v="1246"/>
    <n v="1417081"/>
    <x v="0"/>
    <n v="15703.800000000001"/>
  </r>
  <r>
    <x v="1295"/>
    <x v="1281"/>
    <x v="182"/>
    <n v="8699"/>
    <n v="13049"/>
    <x v="9"/>
    <x v="4"/>
    <x v="1097"/>
    <x v="4"/>
    <x v="142"/>
    <x v="1247"/>
    <n v="51245809"/>
    <x v="2"/>
    <n v="25331.3"/>
  </r>
  <r>
    <x v="1296"/>
    <x v="1282"/>
    <x v="151"/>
    <n v="3041.67"/>
    <n v="5999"/>
    <x v="76"/>
    <x v="1"/>
    <x v="1098"/>
    <x v="4"/>
    <x v="178"/>
    <x v="1248"/>
    <n v="2363377.59"/>
    <x v="2"/>
    <n v="3108"/>
  </r>
  <r>
    <x v="1297"/>
    <x v="1283"/>
    <x v="149"/>
    <n v="1745"/>
    <n v="2400"/>
    <x v="35"/>
    <x v="0"/>
    <x v="1099"/>
    <x v="4"/>
    <x v="147"/>
    <x v="1249"/>
    <n v="24709200"/>
    <x v="2"/>
    <n v="59472"/>
  </r>
  <r>
    <x v="1298"/>
    <x v="1284"/>
    <x v="148"/>
    <n v="3180"/>
    <n v="5295"/>
    <x v="54"/>
    <x v="0"/>
    <x v="1100"/>
    <x v="4"/>
    <x v="145"/>
    <x v="1250"/>
    <n v="22002420"/>
    <x v="2"/>
    <n v="29059.800000000003"/>
  </r>
  <r>
    <x v="1299"/>
    <x v="1285"/>
    <x v="182"/>
    <n v="4999"/>
    <n v="24999"/>
    <x v="27"/>
    <x v="6"/>
    <x v="1101"/>
    <x v="4"/>
    <x v="144"/>
    <x v="1251"/>
    <n v="1434713"/>
    <x v="2"/>
    <n v="1291.5"/>
  </r>
  <r>
    <x v="1300"/>
    <x v="1286"/>
    <x v="158"/>
    <n v="390"/>
    <n v="799"/>
    <x v="24"/>
    <x v="11"/>
    <x v="1101"/>
    <x v="4"/>
    <x v="178"/>
    <x v="1252"/>
    <n v="111930"/>
    <x v="0"/>
    <n v="1090.5999999999999"/>
  </r>
  <r>
    <x v="1301"/>
    <x v="1287"/>
    <x v="206"/>
    <n v="1999"/>
    <n v="2999"/>
    <x v="9"/>
    <x v="5"/>
    <x v="582"/>
    <x v="4"/>
    <x v="154"/>
    <x v="1253"/>
    <n v="775612"/>
    <x v="2"/>
    <n v="1707.2"/>
  </r>
  <r>
    <x v="1302"/>
    <x v="1288"/>
    <x v="162"/>
    <n v="1624"/>
    <n v="2495"/>
    <x v="31"/>
    <x v="3"/>
    <x v="1102"/>
    <x v="4"/>
    <x v="202"/>
    <x v="1254"/>
    <n v="1343048"/>
    <x v="2"/>
    <n v="3390.7"/>
  </r>
  <r>
    <x v="1303"/>
    <x v="1289"/>
    <x v="204"/>
    <n v="184"/>
    <n v="450"/>
    <x v="53"/>
    <x v="0"/>
    <x v="399"/>
    <x v="4"/>
    <x v="158"/>
    <x v="1255"/>
    <n v="914664"/>
    <x v="1"/>
    <n v="20878.2"/>
  </r>
  <r>
    <x v="1304"/>
    <x v="1290"/>
    <x v="145"/>
    <n v="445"/>
    <n v="999"/>
    <x v="10"/>
    <x v="4"/>
    <x v="1103"/>
    <x v="4"/>
    <x v="200"/>
    <x v="1256"/>
    <n v="101905"/>
    <x v="0"/>
    <n v="984.69999999999993"/>
  </r>
  <r>
    <x v="1305"/>
    <x v="1291"/>
    <x v="207"/>
    <n v="699"/>
    <n v="1690"/>
    <x v="53"/>
    <x v="3"/>
    <x v="1104"/>
    <x v="4"/>
    <x v="141"/>
    <x v="1257"/>
    <n v="2463276"/>
    <x v="2"/>
    <n v="14448.4"/>
  </r>
  <r>
    <x v="1306"/>
    <x v="1292"/>
    <x v="148"/>
    <n v="1601"/>
    <n v="3890"/>
    <x v="53"/>
    <x v="0"/>
    <x v="1105"/>
    <x v="4"/>
    <x v="203"/>
    <x v="1258"/>
    <n v="249756"/>
    <x v="2"/>
    <n v="655.20000000000005"/>
  </r>
  <r>
    <x v="1307"/>
    <x v="1293"/>
    <x v="176"/>
    <n v="231"/>
    <n v="260"/>
    <x v="68"/>
    <x v="3"/>
    <x v="142"/>
    <x v="4"/>
    <x v="144"/>
    <x v="1259"/>
    <n v="113190"/>
    <x v="0"/>
    <n v="2008.9999999999998"/>
  </r>
  <r>
    <x v="1308"/>
    <x v="1294"/>
    <x v="145"/>
    <n v="369"/>
    <n v="599"/>
    <x v="16"/>
    <x v="2"/>
    <x v="1106"/>
    <x v="4"/>
    <x v="172"/>
    <x v="1260"/>
    <n v="30258"/>
    <x v="0"/>
    <n v="319.8"/>
  </r>
  <r>
    <x v="1309"/>
    <x v="1295"/>
    <x v="142"/>
    <n v="809"/>
    <n v="1950"/>
    <x v="53"/>
    <x v="2"/>
    <x v="1107"/>
    <x v="4"/>
    <x v="141"/>
    <x v="1261"/>
    <n v="574390"/>
    <x v="2"/>
    <n v="2769"/>
  </r>
  <r>
    <x v="1310"/>
    <x v="1296"/>
    <x v="151"/>
    <n v="1199"/>
    <n v="2990"/>
    <x v="13"/>
    <x v="11"/>
    <x v="1108"/>
    <x v="4"/>
    <x v="138"/>
    <x v="1262"/>
    <n v="159467"/>
    <x v="2"/>
    <n v="505.4"/>
  </r>
  <r>
    <x v="1311"/>
    <x v="1297"/>
    <x v="151"/>
    <n v="6120"/>
    <n v="8073"/>
    <x v="66"/>
    <x v="13"/>
    <x v="1109"/>
    <x v="4"/>
    <x v="147"/>
    <x v="1263"/>
    <n v="16836120"/>
    <x v="2"/>
    <n v="12654.599999999999"/>
  </r>
  <r>
    <x v="1312"/>
    <x v="1298"/>
    <x v="159"/>
    <n v="1799"/>
    <n v="2599"/>
    <x v="39"/>
    <x v="9"/>
    <x v="1110"/>
    <x v="4"/>
    <x v="147"/>
    <x v="1264"/>
    <n v="1387029"/>
    <x v="2"/>
    <n v="2775.6"/>
  </r>
  <r>
    <x v="1313"/>
    <x v="1299"/>
    <x v="197"/>
    <n v="18999"/>
    <n v="29999"/>
    <x v="42"/>
    <x v="3"/>
    <x v="1111"/>
    <x v="4"/>
    <x v="155"/>
    <x v="1265"/>
    <n v="48181464"/>
    <x v="2"/>
    <n v="10397.599999999999"/>
  </r>
  <r>
    <x v="1314"/>
    <x v="1300"/>
    <x v="174"/>
    <n v="1999"/>
    <n v="2360"/>
    <x v="59"/>
    <x v="0"/>
    <x v="1112"/>
    <x v="4"/>
    <x v="193"/>
    <x v="1266"/>
    <n v="15594199"/>
    <x v="2"/>
    <n v="32764.2"/>
  </r>
  <r>
    <x v="1315"/>
    <x v="1301"/>
    <x v="208"/>
    <n v="5999"/>
    <n v="11495"/>
    <x v="61"/>
    <x v="4"/>
    <x v="1113"/>
    <x v="4"/>
    <x v="170"/>
    <x v="1267"/>
    <n v="3203466"/>
    <x v="2"/>
    <n v="2296.1999999999998"/>
  </r>
  <r>
    <x v="1316"/>
    <x v="1302"/>
    <x v="167"/>
    <n v="2599"/>
    <n v="4780"/>
    <x v="18"/>
    <x v="2"/>
    <x v="1114"/>
    <x v="4"/>
    <x v="204"/>
    <x v="1268"/>
    <n v="2333902"/>
    <x v="2"/>
    <n v="3502.2"/>
  </r>
  <r>
    <x v="1317"/>
    <x v="1303"/>
    <x v="202"/>
    <n v="1199"/>
    <n v="2400"/>
    <x v="8"/>
    <x v="2"/>
    <x v="1115"/>
    <x v="4"/>
    <x v="163"/>
    <x v="1269"/>
    <n v="1441198"/>
    <x v="2"/>
    <n v="4687.8"/>
  </r>
  <r>
    <x v="1318"/>
    <x v="1304"/>
    <x v="158"/>
    <n v="219"/>
    <n v="249"/>
    <x v="89"/>
    <x v="1"/>
    <x v="1116"/>
    <x v="4"/>
    <x v="198"/>
    <x v="1270"/>
    <n v="242652"/>
    <x v="0"/>
    <n v="4432"/>
  </r>
  <r>
    <x v="1319"/>
    <x v="1305"/>
    <x v="144"/>
    <n v="799"/>
    <n v="1199"/>
    <x v="9"/>
    <x v="5"/>
    <x v="1117"/>
    <x v="4"/>
    <x v="154"/>
    <x v="1271"/>
    <n v="13583"/>
    <x v="2"/>
    <n v="74.800000000000011"/>
  </r>
  <r>
    <x v="1320"/>
    <x v="1306"/>
    <x v="180"/>
    <n v="6199"/>
    <n v="10999"/>
    <x v="15"/>
    <x v="0"/>
    <x v="1118"/>
    <x v="4"/>
    <x v="140"/>
    <x v="1272"/>
    <n v="64649371"/>
    <x v="2"/>
    <n v="43801.8"/>
  </r>
  <r>
    <x v="1321"/>
    <x v="1307"/>
    <x v="157"/>
    <n v="6790"/>
    <n v="10995"/>
    <x v="16"/>
    <x v="6"/>
    <x v="1119"/>
    <x v="4"/>
    <x v="176"/>
    <x v="1273"/>
    <n v="21673680"/>
    <x v="2"/>
    <n v="14364"/>
  </r>
  <r>
    <x v="1322"/>
    <x v="1308"/>
    <x v="209"/>
    <n v="1982.84"/>
    <n v="3300"/>
    <x v="54"/>
    <x v="3"/>
    <x v="1120"/>
    <x v="4"/>
    <x v="153"/>
    <x v="1274"/>
    <n v="11645219.32"/>
    <x v="2"/>
    <n v="24079.3"/>
  </r>
  <r>
    <x v="1323"/>
    <x v="1309"/>
    <x v="176"/>
    <n v="199"/>
    <n v="400"/>
    <x v="8"/>
    <x v="3"/>
    <x v="1121"/>
    <x v="4"/>
    <x v="205"/>
    <x v="1275"/>
    <n v="274421"/>
    <x v="1"/>
    <n v="5653.9"/>
  </r>
  <r>
    <x v="1324"/>
    <x v="1310"/>
    <x v="142"/>
    <n v="1180"/>
    <n v="1440"/>
    <x v="75"/>
    <x v="0"/>
    <x v="1122"/>
    <x v="4"/>
    <x v="172"/>
    <x v="1276"/>
    <n v="1801860"/>
    <x v="2"/>
    <n v="6413.4000000000005"/>
  </r>
  <r>
    <x v="1325"/>
    <x v="1311"/>
    <x v="167"/>
    <n v="2199"/>
    <n v="3045"/>
    <x v="28"/>
    <x v="0"/>
    <x v="1123"/>
    <x v="4"/>
    <x v="138"/>
    <x v="1277"/>
    <n v="5906514"/>
    <x v="2"/>
    <n v="11281.2"/>
  </r>
  <r>
    <x v="1326"/>
    <x v="1312"/>
    <x v="175"/>
    <n v="2999"/>
    <n v="3595"/>
    <x v="49"/>
    <x v="1"/>
    <x v="1124"/>
    <x v="4"/>
    <x v="163"/>
    <x v="1278"/>
    <n v="533822"/>
    <x v="2"/>
    <n v="712"/>
  </r>
  <r>
    <x v="1327"/>
    <x v="1313"/>
    <x v="210"/>
    <n v="253"/>
    <n v="500"/>
    <x v="76"/>
    <x v="4"/>
    <x v="1125"/>
    <x v="4"/>
    <x v="171"/>
    <x v="1279"/>
    <n v="673992"/>
    <x v="0"/>
    <n v="11455.199999999999"/>
  </r>
  <r>
    <x v="1328"/>
    <x v="1314"/>
    <x v="195"/>
    <n v="499"/>
    <n v="799"/>
    <x v="16"/>
    <x v="9"/>
    <x v="1081"/>
    <x v="4"/>
    <x v="206"/>
    <x v="1280"/>
    <n v="105788"/>
    <x v="0"/>
    <n v="763.2"/>
  </r>
  <r>
    <x v="1329"/>
    <x v="1315"/>
    <x v="143"/>
    <n v="1149"/>
    <n v="1899"/>
    <x v="17"/>
    <x v="12"/>
    <x v="121"/>
    <x v="4"/>
    <x v="191"/>
    <x v="1281"/>
    <n v="27576"/>
    <x v="2"/>
    <n v="84"/>
  </r>
  <r>
    <x v="1330"/>
    <x v="1316"/>
    <x v="150"/>
    <n v="457"/>
    <n v="799"/>
    <x v="1"/>
    <x v="4"/>
    <x v="1126"/>
    <x v="4"/>
    <x v="139"/>
    <x v="1282"/>
    <n v="853676"/>
    <x v="0"/>
    <n v="8032.4"/>
  </r>
  <r>
    <x v="1331"/>
    <x v="1317"/>
    <x v="194"/>
    <n v="229"/>
    <n v="399"/>
    <x v="1"/>
    <x v="9"/>
    <x v="1127"/>
    <x v="4"/>
    <x v="146"/>
    <x v="1283"/>
    <n v="103279"/>
    <x v="0"/>
    <n v="1623.6000000000001"/>
  </r>
  <r>
    <x v="1332"/>
    <x v="1318"/>
    <x v="176"/>
    <n v="199"/>
    <n v="699"/>
    <x v="22"/>
    <x v="24"/>
    <x v="1128"/>
    <x v="4"/>
    <x v="190"/>
    <x v="1284"/>
    <n v="31641"/>
    <x v="1"/>
    <n v="461.09999999999997"/>
  </r>
  <r>
    <x v="1333"/>
    <x v="1319"/>
    <x v="202"/>
    <n v="899"/>
    <n v="1999"/>
    <x v="10"/>
    <x v="0"/>
    <x v="1129"/>
    <x v="4"/>
    <x v="172"/>
    <x v="1285"/>
    <n v="35061"/>
    <x v="2"/>
    <n v="163.80000000000001"/>
  </r>
  <r>
    <x v="1334"/>
    <x v="1320"/>
    <x v="186"/>
    <n v="1499"/>
    <n v="2199"/>
    <x v="44"/>
    <x v="5"/>
    <x v="1130"/>
    <x v="4"/>
    <x v="198"/>
    <x v="1286"/>
    <n v="9789969"/>
    <x v="2"/>
    <n v="28736.400000000001"/>
  </r>
  <r>
    <x v="1335"/>
    <x v="1321"/>
    <x v="149"/>
    <n v="426"/>
    <n v="999"/>
    <x v="48"/>
    <x v="3"/>
    <x v="1131"/>
    <x v="4"/>
    <x v="182"/>
    <x v="1287"/>
    <n v="94572"/>
    <x v="0"/>
    <n v="910.19999999999993"/>
  </r>
  <r>
    <x v="1336"/>
    <x v="1322"/>
    <x v="144"/>
    <n v="2320"/>
    <n v="3290"/>
    <x v="56"/>
    <x v="11"/>
    <x v="1132"/>
    <x v="4"/>
    <x v="145"/>
    <x v="1288"/>
    <n v="452400"/>
    <x v="2"/>
    <n v="741"/>
  </r>
  <r>
    <x v="1337"/>
    <x v="1323"/>
    <x v="184"/>
    <n v="1563"/>
    <n v="3098"/>
    <x v="8"/>
    <x v="12"/>
    <x v="1133"/>
    <x v="4"/>
    <x v="140"/>
    <x v="1289"/>
    <n v="3568329"/>
    <x v="2"/>
    <n v="7990.5"/>
  </r>
  <r>
    <x v="1338"/>
    <x v="1324"/>
    <x v="143"/>
    <n v="3487.77"/>
    <n v="4990"/>
    <x v="77"/>
    <x v="3"/>
    <x v="1134"/>
    <x v="4"/>
    <x v="180"/>
    <x v="1290"/>
    <n v="3930716.79"/>
    <x v="2"/>
    <n v="4620.7"/>
  </r>
  <r>
    <x v="1339"/>
    <x v="1325"/>
    <x v="164"/>
    <n v="498"/>
    <n v="1200"/>
    <x v="53"/>
    <x v="14"/>
    <x v="1135"/>
    <x v="4"/>
    <x v="139"/>
    <x v="1291"/>
    <n v="56274"/>
    <x v="0"/>
    <n v="361.6"/>
  </r>
  <r>
    <x v="1340"/>
    <x v="1326"/>
    <x v="142"/>
    <n v="2695"/>
    <n v="2695"/>
    <x v="26"/>
    <x v="5"/>
    <x v="1136"/>
    <x v="4"/>
    <x v="160"/>
    <x v="1292"/>
    <n v="6786010"/>
    <x v="2"/>
    <n v="11079.2"/>
  </r>
  <r>
    <x v="1341"/>
    <x v="1327"/>
    <x v="143"/>
    <n v="949"/>
    <n v="2299"/>
    <x v="53"/>
    <x v="9"/>
    <x v="925"/>
    <x v="4"/>
    <x v="138"/>
    <x v="1293"/>
    <n v="521950"/>
    <x v="2"/>
    <n v="1980"/>
  </r>
  <r>
    <x v="1342"/>
    <x v="1328"/>
    <x v="145"/>
    <n v="199"/>
    <n v="999"/>
    <x v="27"/>
    <x v="19"/>
    <x v="1015"/>
    <x v="4"/>
    <x v="139"/>
    <x v="1294"/>
    <n v="398"/>
    <x v="1"/>
    <n v="6.2"/>
  </r>
  <r>
    <x v="1343"/>
    <x v="1329"/>
    <x v="176"/>
    <n v="379"/>
    <n v="919"/>
    <x v="53"/>
    <x v="1"/>
    <x v="1137"/>
    <x v="4"/>
    <x v="141"/>
    <x v="1295"/>
    <n v="413110"/>
    <x v="0"/>
    <n v="4360"/>
  </r>
  <r>
    <x v="1344"/>
    <x v="1330"/>
    <x v="178"/>
    <n v="2280"/>
    <n v="3045"/>
    <x v="23"/>
    <x v="3"/>
    <x v="1138"/>
    <x v="4"/>
    <x v="172"/>
    <x v="1296"/>
    <n v="9389040"/>
    <x v="2"/>
    <n v="16883.8"/>
  </r>
  <r>
    <x v="1345"/>
    <x v="1331"/>
    <x v="172"/>
    <n v="2219"/>
    <n v="3080"/>
    <x v="28"/>
    <x v="9"/>
    <x v="1139"/>
    <x v="4"/>
    <x v="174"/>
    <x v="1297"/>
    <n v="1038492"/>
    <x v="2"/>
    <n v="1684.8"/>
  </r>
  <r>
    <x v="1346"/>
    <x v="1332"/>
    <x v="174"/>
    <n v="1399"/>
    <n v="1890"/>
    <x v="55"/>
    <x v="1"/>
    <x v="1140"/>
    <x v="4"/>
    <x v="168"/>
    <x v="1298"/>
    <n v="11235369"/>
    <x v="2"/>
    <n v="32124"/>
  </r>
  <r>
    <x v="1347"/>
    <x v="1333"/>
    <x v="163"/>
    <n v="2863"/>
    <n v="3690"/>
    <x v="47"/>
    <x v="4"/>
    <x v="1141"/>
    <x v="4"/>
    <x v="170"/>
    <x v="1299"/>
    <n v="20003781"/>
    <x v="2"/>
    <n v="3004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s v="B07JW9H4J1"/>
    <x v="0"/>
    <s v="Computers&amp;Accessories|Accessories&amp;Peripherals|Cables&amp;Accessories|Cables|USBCables"/>
    <n v="399"/>
    <n v="1099"/>
    <n v="0.64"/>
    <n v="4.2"/>
    <n v="24269"/>
    <s v="Computers &amp; Accessories"/>
    <x v="0"/>
    <n v="26671631"/>
    <n v="9683331"/>
    <s v="200 – 500"/>
    <n v="101929.8"/>
    <n v="16988300"/>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1899"/>
    <n v="0.9"/>
    <n v="3.9"/>
    <n v="7928"/>
    <s v="Computers &amp; Accessories"/>
    <x v="0"/>
    <n v="15055272"/>
    <n v="1577672"/>
    <s v=" &lt; 200"/>
    <n v="30919.200000000001"/>
    <n v="13477600"/>
  </r>
  <r>
    <s v="B08HDJ86NZ"/>
    <x v="3"/>
    <s v="Computers&amp;Accessories|Accessories&amp;Peripherals|Cables&amp;Accessories|Cables|USBCables"/>
    <n v="329"/>
    <n v="699"/>
    <n v="0.53"/>
    <n v="4.2"/>
    <n v="94363"/>
    <s v="Computers &amp; Accessories"/>
    <x v="0"/>
    <n v="65959737"/>
    <n v="31045427"/>
    <s v="200 – 500"/>
    <n v="396324.60000000003"/>
    <n v="34914310"/>
  </r>
  <r>
    <s v="B08CF3B7N1"/>
    <x v="4"/>
    <s v="Computers&amp;Accessories|Accessories&amp;Peripherals|Cables&amp;Accessories|Cables|USBCables"/>
    <n v="154"/>
    <n v="399"/>
    <n v="0.61"/>
    <n v="4.2"/>
    <n v="16905"/>
    <s v="Computers &amp; Accessories"/>
    <x v="0"/>
    <n v="6745095"/>
    <n v="2603370"/>
    <s v=" &lt; 200"/>
    <n v="71001"/>
    <n v="4141725"/>
  </r>
  <r>
    <s v="B08Y1TFSP6"/>
    <x v="5"/>
    <s v="Computers&amp;Accessories|Accessories&amp;Peripherals|Cables&amp;Accessories|Cables|USBCables"/>
    <n v="149"/>
    <n v="1000"/>
    <n v="0.85"/>
    <n v="3.9"/>
    <n v="24871"/>
    <s v="Computers &amp; Accessories"/>
    <x v="0"/>
    <n v="24871000"/>
    <n v="3705779"/>
    <s v=" &lt; 200"/>
    <n v="96996.9"/>
    <n v="21165221"/>
  </r>
  <r>
    <s v="B08WRWPM22"/>
    <x v="6"/>
    <s v="Computers&amp;Accessories|Accessories&amp;Peripherals|Cables&amp;Accessories|Cables|USBCables"/>
    <n v="176.63"/>
    <n v="499"/>
    <n v="0.65"/>
    <n v="4.0999999999999996"/>
    <n v="15188"/>
    <s v="Computers &amp; Accessories"/>
    <x v="0"/>
    <n v="7578812"/>
    <n v="2682656.44"/>
    <s v=" &lt; 200"/>
    <n v="62270.799999999996"/>
    <n v="4896155.5600000005"/>
  </r>
  <r>
    <s v="B08DDRGWTJ"/>
    <x v="7"/>
    <s v="Computers&amp;Accessories|Accessories&amp;Peripherals|Cables&amp;Accessories|Cables|USBCables"/>
    <n v="229"/>
    <n v="299"/>
    <n v="0.23"/>
    <n v="4.3"/>
    <n v="30411"/>
    <s v="Computers &amp; Accessories"/>
    <x v="0"/>
    <n v="9092889"/>
    <n v="6964119"/>
    <s v="200 – 500"/>
    <n v="130767.29999999999"/>
    <n v="2128770"/>
  </r>
  <r>
    <s v="B008IFXQFU"/>
    <x v="8"/>
    <s v="Computers&amp;Accessories|NetworkingDevices|NetworkAdapters|WirelessUSBAdapters"/>
    <n v="499"/>
    <n v="999"/>
    <n v="0.5"/>
    <n v="4.2"/>
    <n v="179691"/>
    <s v="Computers &amp; Accessories"/>
    <x v="1"/>
    <n v="179511309"/>
    <n v="89665809"/>
    <s v="200 – 500"/>
    <n v="754702.20000000007"/>
    <n v="89845500"/>
  </r>
  <r>
    <s v="B082LZGK39"/>
    <x v="9"/>
    <s v="Computers&amp;Accessories|Accessories&amp;Peripherals|Cables&amp;Accessories|Cables|USBCables"/>
    <n v="199"/>
    <n v="299"/>
    <n v="0.33"/>
    <n v="4"/>
    <n v="43994"/>
    <s v="Computers &amp; Accessories"/>
    <x v="0"/>
    <n v="13154206"/>
    <n v="8754806"/>
    <s v=" &lt; 200"/>
    <n v="175976"/>
    <n v="4399400"/>
  </r>
  <r>
    <s v="B08CF3D7QR"/>
    <x v="10"/>
    <s v="Computers&amp;Accessories|Accessories&amp;Peripherals|Cables&amp;Accessories|Cables|USBCables"/>
    <n v="154"/>
    <n v="339"/>
    <n v="0.55000000000000004"/>
    <n v="4.3"/>
    <n v="13391"/>
    <s v="Computers &amp; Accessories"/>
    <x v="0"/>
    <n v="4539549"/>
    <n v="2062214"/>
    <s v=" &lt; 200"/>
    <n v="57581.299999999996"/>
    <n v="2477335"/>
  </r>
  <r>
    <s v="B0789LZTCJ"/>
    <x v="11"/>
    <s v="Computers&amp;Accessories|Accessories&amp;Peripherals|Cables&amp;Accessories|Cables|USBCables"/>
    <n v="299"/>
    <n v="799"/>
    <n v="0.63"/>
    <n v="4.2"/>
    <n v="94363"/>
    <s v="Computers &amp; Accessories"/>
    <x v="0"/>
    <n v="75396037"/>
    <n v="28214537"/>
    <s v="200 – 500"/>
    <n v="396324.60000000003"/>
    <n v="47181500"/>
  </r>
  <r>
    <s v="B07KSMBL2H"/>
    <x v="12"/>
    <s v="Electronics|HomeTheater,TV&amp;Video|Accessories|Cables|HDMICables"/>
    <n v="219"/>
    <n v="700"/>
    <n v="0.69"/>
    <n v="4.4000000000000004"/>
    <n v="426973"/>
    <s v="Electronics"/>
    <x v="2"/>
    <n v="298881100"/>
    <n v="93507087"/>
    <s v="200 – 500"/>
    <n v="1878681.2000000002"/>
    <n v="205374013"/>
  </r>
  <r>
    <s v="B085DTN6R2"/>
    <x v="13"/>
    <s v="Computers&amp;Accessories|Accessories&amp;Peripherals|Cables&amp;Accessories|Cables|USBCables"/>
    <n v="350"/>
    <n v="899"/>
    <n v="0.61"/>
    <n v="4.2"/>
    <n v="2262"/>
    <s v="Computers &amp; Accessories"/>
    <x v="0"/>
    <n v="2033538"/>
    <n v="791700"/>
    <s v="200 – 500"/>
    <n v="9500.4"/>
    <n v="1241838"/>
  </r>
  <r>
    <s v="B09KLVMZ3B"/>
    <x v="14"/>
    <s v="Computers&amp;Accessories|Accessories&amp;Peripherals|Cables&amp;Accessories|Cables|USBCables"/>
    <n v="159"/>
    <n v="399"/>
    <n v="0.6"/>
    <n v="4.0999999999999996"/>
    <n v="4768"/>
    <s v="Computers &amp; Accessories"/>
    <x v="0"/>
    <n v="1902432"/>
    <n v="758112"/>
    <s v=" &lt; 200"/>
    <n v="19548.8"/>
    <n v="1144320"/>
  </r>
  <r>
    <s v="B083342NKJ"/>
    <x v="15"/>
    <s v="Computers&amp;Accessories|Accessories&amp;Peripherals|Cables&amp;Accessories|Cables|USBCables"/>
    <n v="349"/>
    <n v="399"/>
    <n v="0.13"/>
    <n v="4.4000000000000004"/>
    <n v="18757"/>
    <s v="Computers &amp; Accessories"/>
    <x v="0"/>
    <n v="7484043"/>
    <n v="6546193"/>
    <s v="200 – 500"/>
    <n v="82530.8"/>
    <n v="937850"/>
  </r>
  <r>
    <s v="B0B6F7LX4C"/>
    <x v="16"/>
    <s v="Electronics|HomeTheater,TV&amp;Video|Televisions|SmartTelevisions"/>
    <n v="13999"/>
    <n v="24999"/>
    <n v="0.44"/>
    <n v="4.2"/>
    <n v="32840"/>
    <s v="Electronics"/>
    <x v="3"/>
    <n v="820967160"/>
    <n v="459727160"/>
    <s v="&gt; 500"/>
    <n v="137928"/>
    <n v="361240000"/>
  </r>
  <r>
    <s v="B082LSVT4B"/>
    <x v="17"/>
    <s v="Computers&amp;Accessories|Accessories&amp;Peripherals|Cables&amp;Accessories|Cables|USBCables"/>
    <n v="249"/>
    <n v="399"/>
    <n v="0.38"/>
    <n v="4"/>
    <n v="43994"/>
    <s v="Computers &amp; Accessories"/>
    <x v="0"/>
    <n v="17553606"/>
    <n v="10954506"/>
    <s v="200 – 500"/>
    <n v="175976"/>
    <n v="6599100"/>
  </r>
  <r>
    <s v="B08WRBG3XW"/>
    <x v="18"/>
    <s v="Computers&amp;Accessories|Accessories&amp;Peripherals|Cables&amp;Accessories|Cables|USBCables"/>
    <n v="199"/>
    <n v="499"/>
    <n v="0.6"/>
    <n v="4.0999999999999996"/>
    <n v="13045"/>
    <s v="Computers &amp; Accessories"/>
    <x v="0"/>
    <n v="6509455"/>
    <n v="2595955"/>
    <s v=" &lt; 200"/>
    <n v="53484.499999999993"/>
    <n v="3913500"/>
  </r>
  <r>
    <s v="B08DPLCM6T"/>
    <x v="19"/>
    <s v="Electronics|HomeTheater,TV&amp;Video|Televisions|SmartTelevisions"/>
    <n v="13490"/>
    <n v="21990"/>
    <n v="0.39"/>
    <n v="4.3"/>
    <n v="11976"/>
    <s v="Electronics"/>
    <x v="3"/>
    <n v="263352240"/>
    <n v="161556240"/>
    <s v="&gt; 500"/>
    <n v="51496.799999999996"/>
    <n v="101796000"/>
  </r>
  <r>
    <s v="B09C6HXFC1"/>
    <x v="20"/>
    <s v="Computers&amp;Accessories|Accessories&amp;Peripherals|Cables&amp;Accessories|Cables|USBCables"/>
    <n v="970"/>
    <n v="1799"/>
    <n v="0.46"/>
    <n v="4.5"/>
    <n v="815"/>
    <s v="Computers &amp; Accessories"/>
    <x v="0"/>
    <n v="1466185"/>
    <n v="790550"/>
    <s v="&gt; 500"/>
    <n v="3667.5"/>
    <n v="675635"/>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9NHVCHS9"/>
    <x v="23"/>
    <s v="Computers&amp;Accessories|Accessories&amp;Peripherals|Cables&amp;Accessories|Cables|USBCables"/>
    <n v="59"/>
    <n v="199"/>
    <n v="0.7"/>
    <n v="4"/>
    <n v="9378"/>
    <s v="Computers &amp; Accessories"/>
    <x v="0"/>
    <n v="1866222"/>
    <n v="553302"/>
    <s v=" &lt; 200"/>
    <n v="37512"/>
    <n v="1312920"/>
  </r>
  <r>
    <s v="B0B1YVCJ2Y"/>
    <x v="24"/>
    <s v="Electronics|HomeTheater,TV&amp;Video|Televisions|SmartTelevisions"/>
    <n v="11499"/>
    <n v="19990"/>
    <n v="0.42"/>
    <n v="4.3"/>
    <n v="4703"/>
    <s v="Electronics"/>
    <x v="3"/>
    <n v="94012970"/>
    <n v="54079797"/>
    <s v="&gt; 500"/>
    <n v="20222.899999999998"/>
    <n v="39933173"/>
  </r>
  <r>
    <s v="B01M4GGIVU"/>
    <x v="25"/>
    <s v="Electronics|HomeTheater,TV&amp;Video|Accessories|Cables|HDMICables"/>
    <n v="199"/>
    <n v="699"/>
    <n v="0.72"/>
    <n v="4.2"/>
    <n v="12153"/>
    <s v="Electronics"/>
    <x v="2"/>
    <n v="8494947"/>
    <n v="2418447"/>
    <s v=" &lt; 200"/>
    <n v="51042.6"/>
    <n v="6076500"/>
  </r>
  <r>
    <s v="B08B42LWKN"/>
    <x v="26"/>
    <s v="Electronics|HomeTheater,TV&amp;Video|Televisions|SmartTelevisions"/>
    <n v="14999"/>
    <n v="19999"/>
    <n v="0.25"/>
    <n v="4.2"/>
    <n v="34899"/>
    <s v="Electronics"/>
    <x v="3"/>
    <n v="697945101"/>
    <n v="523450101"/>
    <s v="&gt; 500"/>
    <n v="146575.80000000002"/>
    <n v="174495000"/>
  </r>
  <r>
    <s v="B094JNXNPV"/>
    <x v="27"/>
    <s v="Computers&amp;Accessories|Accessories&amp;Peripherals|Cables&amp;Accessories|Cables|USBCables"/>
    <n v="299"/>
    <n v="399"/>
    <n v="0.25"/>
    <n v="4"/>
    <n v="2766"/>
    <s v="Computers &amp; Accessories"/>
    <x v="0"/>
    <n v="1103634"/>
    <n v="827034"/>
    <s v="200 – 500"/>
    <n v="11064"/>
    <n v="276600"/>
  </r>
  <r>
    <s v="B09W5XR9RT"/>
    <x v="28"/>
    <s v="Computers&amp;Accessories|Accessories&amp;Peripherals|Cables&amp;Accessories|Cables|USBCables"/>
    <n v="970"/>
    <n v="1999"/>
    <n v="0.51"/>
    <n v="4.4000000000000004"/>
    <n v="184"/>
    <s v="Computers &amp; Accessories"/>
    <x v="0"/>
    <n v="367816"/>
    <n v="178480"/>
    <s v="&gt; 500"/>
    <n v="809.6"/>
    <n v="189336"/>
  </r>
  <r>
    <s v="B077Z65HSD"/>
    <x v="29"/>
    <s v="Computers&amp;Accessories|Accessories&amp;Peripherals|Cables&amp;Accessories|Cables|USBCables"/>
    <n v="299"/>
    <n v="999"/>
    <n v="0.7"/>
    <n v="4.3"/>
    <n v="20850"/>
    <s v="Computers &amp; Accessories"/>
    <x v="0"/>
    <n v="20829150"/>
    <n v="6234150"/>
    <s v="200 – 500"/>
    <n v="89655"/>
    <n v="14595000"/>
  </r>
  <r>
    <s v="B00NH11PEY"/>
    <x v="30"/>
    <s v="Computers&amp;Accessories|Accessories&amp;Peripherals|Cables&amp;Accessories|Cables|USBCables"/>
    <n v="199"/>
    <n v="750"/>
    <n v="0.73"/>
    <n v="4.5"/>
    <n v="74976"/>
    <s v="Computers &amp; Accessories"/>
    <x v="0"/>
    <n v="56232000"/>
    <n v="14920224"/>
    <s v=" &lt; 200"/>
    <n v="337392"/>
    <n v="41311776"/>
  </r>
  <r>
    <s v="B09CMM3VGK"/>
    <x v="31"/>
    <s v="Computers&amp;Accessories|Accessories&amp;Peripherals|Cables&amp;Accessories|Cables|USBCables"/>
    <n v="179"/>
    <n v="499"/>
    <n v="0.64"/>
    <n v="4"/>
    <n v="1934"/>
    <s v="Computers &amp; Accessories"/>
    <x v="0"/>
    <n v="965066"/>
    <n v="346186"/>
    <s v=" &lt; 200"/>
    <n v="7736"/>
    <n v="618880"/>
  </r>
  <r>
    <s v="B08QSC1XY8"/>
    <x v="32"/>
    <s v="Computers&amp;Accessories|Accessories&amp;Peripherals|Cables&amp;Accessories|Cables|USBCables"/>
    <n v="389"/>
    <n v="1099"/>
    <n v="0.65"/>
    <n v="4.3"/>
    <n v="974"/>
    <s v="Computers &amp; Accessories"/>
    <x v="0"/>
    <n v="1070426"/>
    <n v="378886"/>
    <s v="200 – 500"/>
    <n v="4188.2"/>
    <n v="691540"/>
  </r>
  <r>
    <s v="B008FWZGSG"/>
    <x v="33"/>
    <s v="Computers&amp;Accessories|Accessories&amp;Peripherals|Cables&amp;Accessories|Cables|USBCables"/>
    <n v="599"/>
    <n v="599"/>
    <n v="0"/>
    <n v="4.3"/>
    <n v="355"/>
    <s v="Computers &amp; Accessories"/>
    <x v="0"/>
    <n v="212645"/>
    <n v="212645"/>
    <s v="&gt; 500"/>
    <n v="1526.5"/>
    <n v="0"/>
  </r>
  <r>
    <s v="B0B4HJNPV4"/>
    <x v="34"/>
    <s v="Computers&amp;Accessories|Accessories&amp;Peripherals|Cables&amp;Accessories|Cables|USBCables"/>
    <n v="199"/>
    <n v="999"/>
    <n v="0.8"/>
    <n v="3.9"/>
    <n v="1075"/>
    <s v="Computers &amp; Accessories"/>
    <x v="0"/>
    <n v="1073925"/>
    <n v="213925"/>
    <s v=" &lt; 200"/>
    <n v="4192.5"/>
    <n v="860000"/>
  </r>
  <r>
    <s v="B08Y1SJVV5"/>
    <x v="35"/>
    <s v="Computers&amp;Accessories|Accessories&amp;Peripherals|Cables&amp;Accessories|Cables|USBCables"/>
    <n v="99"/>
    <n v="666.66"/>
    <n v="0.85"/>
    <n v="3.9"/>
    <n v="24871"/>
    <s v="Computers &amp; Accessories"/>
    <x v="0"/>
    <n v="16580500.859999999"/>
    <n v="2462229"/>
    <s v=" &lt; 200"/>
    <n v="96996.9"/>
    <n v="14118271.859999999"/>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6"/>
    <s v="Computers &amp; Accessories"/>
    <x v="0"/>
    <n v="575424"/>
    <n v="114624"/>
    <s v=" &lt; 200"/>
    <n v="2304"/>
    <n v="460800"/>
  </r>
  <r>
    <s v="B0B3MMYHYW"/>
    <x v="38"/>
    <s v="Electronics|HomeTheater,TV&amp;Video|Televisions|SmartTelevisions"/>
    <n v="32999"/>
    <n v="45999"/>
    <n v="0.28000000000000003"/>
    <n v="4.2"/>
    <n v="7298"/>
    <s v="Electronics"/>
    <x v="3"/>
    <n v="335700702"/>
    <n v="240826702"/>
    <s v="&gt; 500"/>
    <n v="30651.600000000002"/>
    <n v="9487400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7"/>
    <s v="Computers &amp; Accessories"/>
    <x v="0"/>
    <n v="74842465"/>
    <n v="22506583"/>
    <s v="200 – 500"/>
    <n v="484591.5"/>
    <n v="52335882"/>
  </r>
  <r>
    <s v="B09JPC82QC"/>
    <x v="41"/>
    <s v="Electronics|HomeTheater,TV&amp;Video|Televisions|SmartTelevisions"/>
    <n v="19999"/>
    <n v="34999"/>
    <n v="0.43"/>
    <n v="4.3"/>
    <n v="27151"/>
    <s v="Electronics"/>
    <x v="3"/>
    <n v="950257849"/>
    <n v="542992849"/>
    <s v="&gt; 500"/>
    <n v="116749.29999999999"/>
    <n v="407265000"/>
  </r>
  <r>
    <s v="B07JW1Y6XV"/>
    <x v="42"/>
    <s v="Computers&amp;Accessories|Accessories&amp;Peripherals|Cables&amp;Accessories|Cables|USBCables"/>
    <n v="399"/>
    <n v="1099"/>
    <n v="0.64"/>
    <n v="4.2"/>
    <n v="24269"/>
    <s v="Computers &amp; Accessories"/>
    <x v="0"/>
    <n v="26671631"/>
    <n v="9683331"/>
    <s v="200 – 500"/>
    <n v="101929.8"/>
    <n v="16988300"/>
  </r>
  <r>
    <s v="B07KRCW6LZ"/>
    <x v="43"/>
    <s v="Computers&amp;Accessories|NetworkingDevices|NetworkAdapters|WirelessUSBAdapters"/>
    <n v="999"/>
    <n v="1599"/>
    <n v="0.38"/>
    <n v="4.3"/>
    <n v="12093"/>
    <s v="Computers &amp; Accessories"/>
    <x v="1"/>
    <n v="19336707"/>
    <n v="12080907"/>
    <s v="&gt; 500"/>
    <n v="51999.9"/>
    <n v="7255800"/>
  </r>
  <r>
    <s v="B09NJN8L25"/>
    <x v="44"/>
    <s v="Computers&amp;Accessories|Accessories&amp;Peripherals|Cables&amp;Accessories|Cables|USBCables"/>
    <n v="59"/>
    <n v="199"/>
    <n v="0.7"/>
    <n v="4"/>
    <n v="9378"/>
    <s v="Computers &amp; Accessories"/>
    <x v="0"/>
    <n v="1866222"/>
    <n v="553302"/>
    <s v=" &lt; 200"/>
    <n v="37512"/>
    <n v="1312920"/>
  </r>
  <r>
    <s v="B07XJYYH7L"/>
    <x v="45"/>
    <s v="Computers&amp;Accessories|Accessories&amp;Peripherals|Cables&amp;Accessories|Cables|USBCables"/>
    <n v="333"/>
    <n v="999"/>
    <n v="0.67"/>
    <n v="3.3"/>
    <n v="9792"/>
    <s v="Computers &amp; Accessories"/>
    <x v="0"/>
    <n v="9782208"/>
    <n v="3260736"/>
    <s v="200 – 500"/>
    <n v="32313.599999999999"/>
    <n v="6521472"/>
  </r>
  <r>
    <s v="B002PD61Y4"/>
    <x v="46"/>
    <s v="Computers&amp;Accessories|NetworkingDevices|NetworkAdapters|WirelessUSBAdapters"/>
    <n v="507"/>
    <n v="1208"/>
    <n v="0.57999999999999996"/>
    <n v="4.0999999999999996"/>
    <n v="8131"/>
    <s v="Computers &amp; Accessories"/>
    <x v="1"/>
    <n v="9822248"/>
    <n v="4122417"/>
    <s v="&gt; 500"/>
    <n v="33337.1"/>
    <n v="5699831"/>
  </r>
  <r>
    <s v="B014I8SSD0"/>
    <x v="47"/>
    <s v="Electronics|HomeTheater,TV&amp;Video|Accessories|Cables|HDMICables"/>
    <n v="309"/>
    <n v="475"/>
    <n v="0.35"/>
    <n v="4.4000000000000004"/>
    <n v="426973"/>
    <s v="Electronics"/>
    <x v="2"/>
    <n v="202812175"/>
    <n v="131934657"/>
    <s v="200 – 500"/>
    <n v="1878681.2000000002"/>
    <n v="70877518"/>
  </r>
  <r>
    <s v="B09L8DSSFH"/>
    <x v="48"/>
    <s v="Electronics|HomeTheater,TV&amp;Video|Accessories|RemoteControls"/>
    <n v="399"/>
    <n v="999"/>
    <n v="0.6"/>
    <n v="3.6"/>
    <n v="493"/>
    <s v="Electronics"/>
    <x v="4"/>
    <n v="492507"/>
    <n v="196707"/>
    <s v="200 – 500"/>
    <n v="1774.8"/>
    <n v="295800"/>
  </r>
  <r>
    <s v="B07232M876"/>
    <x v="49"/>
    <s v="Computers&amp;Accessories|Accessories&amp;Peripherals|Cables&amp;Accessories|Cables|USBCables"/>
    <n v="199"/>
    <n v="395"/>
    <n v="0.5"/>
    <n v="4.2"/>
    <n v="92595"/>
    <s v="Computers &amp; Accessories"/>
    <x v="0"/>
    <n v="36575025"/>
    <n v="18426405"/>
    <s v=" &lt; 200"/>
    <n v="388899"/>
    <n v="18148620"/>
  </r>
  <r>
    <s v="B07P681N66"/>
    <x v="50"/>
    <s v="Computers&amp;Accessories|NetworkingDevices|NetworkAdapters|WirelessUSBAdapters"/>
    <n v="1199"/>
    <n v="2199"/>
    <n v="0.45"/>
    <n v="4.4000000000000004"/>
    <n v="24780"/>
    <s v="Computers &amp; Accessories"/>
    <x v="1"/>
    <n v="54491220"/>
    <n v="29711220"/>
    <s v="&gt; 500"/>
    <n v="109032.00000000001"/>
    <n v="24780000"/>
  </r>
  <r>
    <s v="B0711PVX6Z"/>
    <x v="51"/>
    <s v="Computers&amp;Accessories|Accessories&amp;Peripherals|Cables&amp;Accessories|Cables|USBCables"/>
    <n v="179"/>
    <n v="500"/>
    <n v="0.64"/>
    <n v="4.2"/>
    <n v="92595"/>
    <s v="Computers &amp; Accessories"/>
    <x v="0"/>
    <n v="46297500"/>
    <n v="16574505"/>
    <s v=" &lt; 200"/>
    <n v="388899"/>
    <n v="29722995"/>
  </r>
  <r>
    <s v="B082T6V3DT"/>
    <x v="52"/>
    <s v="Computers&amp;Accessories|Accessories&amp;Peripherals|Cables&amp;Accessories|Cables|USBCables"/>
    <n v="799"/>
    <n v="2100"/>
    <n v="0.62"/>
    <n v="4.3"/>
    <n v="8188"/>
    <s v="Computers &amp; Accessories"/>
    <x v="0"/>
    <n v="17194800"/>
    <n v="6542212"/>
    <s v="&gt; 500"/>
    <n v="35208.400000000001"/>
    <n v="10652588"/>
  </r>
  <r>
    <s v="B07MKFNHKG"/>
    <x v="53"/>
    <s v="Electronics|HomeTheater,TV&amp;Video|Televisions|StandardTelevisions"/>
    <n v="6999"/>
    <n v="12999"/>
    <n v="0.46"/>
    <n v="4.2"/>
    <n v="4003"/>
    <s v="Electronics"/>
    <x v="5"/>
    <n v="52034997"/>
    <n v="28016997"/>
    <s v="&gt; 500"/>
    <n v="16812.600000000002"/>
    <n v="24018000"/>
  </r>
  <r>
    <s v="B0BFWGBX61"/>
    <x v="54"/>
    <s v="Computers&amp;Accessories|Accessories&amp;Peripherals|Cables&amp;Accessories|Cables|USBCables"/>
    <n v="199"/>
    <n v="349"/>
    <n v="0.43"/>
    <n v="4.0999999999999996"/>
    <n v="314"/>
    <s v="Computers &amp; Accessories"/>
    <x v="0"/>
    <n v="109586"/>
    <n v="62486"/>
    <s v=" &lt; 200"/>
    <n v="1287.3999999999999"/>
    <n v="47100"/>
  </r>
  <r>
    <s v="B01N90RZ4M"/>
    <x v="55"/>
    <s v="Electronics|HomeTheater,TV&amp;Video|Accessories|RemoteControls"/>
    <n v="230"/>
    <n v="499"/>
    <n v="0.54"/>
    <n v="3.7"/>
    <n v="2960"/>
    <s v="Electronics"/>
    <x v="4"/>
    <n v="1477040"/>
    <n v="680800"/>
    <s v="200 – 500"/>
    <n v="10952"/>
    <n v="796240"/>
  </r>
  <r>
    <s v="B0088TKTY2"/>
    <x v="56"/>
    <s v="Computers&amp;Accessories|NetworkingDevices|NetworkAdapters|WirelessUSBAdapters"/>
    <n v="649"/>
    <n v="1399"/>
    <n v="0.54"/>
    <n v="4.2"/>
    <n v="179691"/>
    <s v="Computers &amp; Accessories"/>
    <x v="1"/>
    <n v="251387709"/>
    <n v="116619459"/>
    <s v="&gt; 500"/>
    <n v="754702.20000000007"/>
    <n v="134768250"/>
  </r>
  <r>
    <s v="B09Q5SWVBJ"/>
    <x v="57"/>
    <s v="Electronics|HomeTheater,TV&amp;Video|Televisions|SmartTelevisions"/>
    <n v="15999"/>
    <n v="21999"/>
    <n v="0.27"/>
    <n v="4.2"/>
    <n v="34899"/>
    <s v="Electronics"/>
    <x v="3"/>
    <n v="767743101"/>
    <n v="558349101"/>
    <s v="&gt; 500"/>
    <n v="146575.80000000002"/>
    <n v="209394000"/>
  </r>
  <r>
    <s v="B0B4DT8MKT"/>
    <x v="58"/>
    <s v="Computers&amp;Accessories|Accessories&amp;Peripherals|Cables&amp;Accessories|Cables|USBCables"/>
    <n v="348"/>
    <n v="1499"/>
    <n v="0.77"/>
    <n v="4.2"/>
    <n v="656"/>
    <s v="Computers &amp; Accessories"/>
    <x v="0"/>
    <n v="983344"/>
    <n v="228288"/>
    <s v="200 – 500"/>
    <n v="2755.2000000000003"/>
    <n v="755056"/>
  </r>
  <r>
    <s v="B08CDKQ8T6"/>
    <x v="59"/>
    <s v="Computers&amp;Accessories|Accessories&amp;Peripherals|Cables&amp;Accessories|Cables|USBCables"/>
    <n v="154"/>
    <n v="349"/>
    <n v="0.56000000000000005"/>
    <n v="4.3"/>
    <n v="7064"/>
    <s v="Computers &amp; Accessories"/>
    <x v="0"/>
    <n v="2465336"/>
    <n v="1087856"/>
    <s v=" &lt; 200"/>
    <n v="30375.199999999997"/>
    <n v="1377480"/>
  </r>
  <r>
    <s v="B07B275VN9"/>
    <x v="60"/>
    <s v="Electronics|HomeTheater,TV&amp;Video|Accessories|RemoteControls"/>
    <n v="179"/>
    <n v="799"/>
    <n v="0.78"/>
    <n v="3.7"/>
    <n v="2201"/>
    <s v="Electronics"/>
    <x v="4"/>
    <n v="1758599"/>
    <n v="393979"/>
    <s v=" &lt; 200"/>
    <n v="8143.7000000000007"/>
    <n v="1364620"/>
  </r>
  <r>
    <s v="B0B15CPR37"/>
    <x v="61"/>
    <s v="Electronics|HomeTheater,TV&amp;Video|Televisions|SmartTelevisions"/>
    <n v="32990"/>
    <n v="47900"/>
    <n v="0.31"/>
    <n v="4.3"/>
    <n v="7109"/>
    <s v="Electronics"/>
    <x v="3"/>
    <n v="340521100"/>
    <n v="234525910"/>
    <s v="&gt; 500"/>
    <n v="30568.699999999997"/>
    <n v="105995190"/>
  </r>
  <r>
    <s v="B0994GFWBH"/>
    <x v="62"/>
    <s v="Computers&amp;Accessories|Accessories&amp;Peripherals|Cables&amp;Accessories|Cables|USBCables"/>
    <n v="139"/>
    <n v="999"/>
    <n v="0.86"/>
    <n v="4"/>
    <n v="1313"/>
    <s v="Computers &amp; Accessories"/>
    <x v="0"/>
    <n v="1311687"/>
    <n v="182507"/>
    <s v=" &lt; 200"/>
    <n v="5252"/>
    <n v="1129180"/>
  </r>
  <r>
    <s v="B01GGKZ0V6"/>
    <x v="63"/>
    <s v="Computers&amp;Accessories|Accessories&amp;Peripherals|Cables&amp;Accessories|Cables|USBCables"/>
    <n v="329"/>
    <n v="845"/>
    <n v="0.61"/>
    <n v="4.2"/>
    <n v="29746"/>
    <s v="Computers &amp; Accessories"/>
    <x v="0"/>
    <n v="25135370"/>
    <n v="9786434"/>
    <s v="200 – 500"/>
    <n v="124933.20000000001"/>
    <n v="15348936"/>
  </r>
  <r>
    <s v="B09F9YQQ7B"/>
    <x v="64"/>
    <s v="Electronics|HomeTheater,TV&amp;Video|Televisions|SmartTelevisions"/>
    <n v="13999"/>
    <n v="24999"/>
    <n v="0.44"/>
    <n v="4.2"/>
    <n v="45238"/>
    <s v="Electronics"/>
    <x v="3"/>
    <n v="1130904762"/>
    <n v="633286762"/>
    <s v="&gt; 500"/>
    <n v="189999.6"/>
    <n v="497618000"/>
  </r>
  <r>
    <s v="B014I8SX4Y"/>
    <x v="65"/>
    <s v="Electronics|HomeTheater,TV&amp;Video|Accessories|Cables|HDMICables"/>
    <n v="309"/>
    <n v="1400"/>
    <n v="0.78"/>
    <n v="4.4000000000000004"/>
    <n v="426973"/>
    <s v="Electronics"/>
    <x v="2"/>
    <n v="597762200"/>
    <n v="131934657"/>
    <s v="200 – 500"/>
    <n v="1878681.2000000002"/>
    <n v="465827543"/>
  </r>
  <r>
    <s v="B09Q8HMKZX"/>
    <x v="66"/>
    <s v="Computers&amp;Accessories|Accessories&amp;Peripherals|Cables&amp;Accessories|Cables|USBCables"/>
    <n v="263"/>
    <n v="699"/>
    <n v="0.62"/>
    <n v="4.0999999999999996"/>
    <n v="450"/>
    <s v="Computers &amp; Accessories"/>
    <x v="0"/>
    <n v="314550"/>
    <n v="118350"/>
    <s v="200 – 500"/>
    <n v="1844.9999999999998"/>
    <n v="196200"/>
  </r>
  <r>
    <s v="B0B9XN9S3W"/>
    <x v="67"/>
    <s v="Electronics|HomeTheater,TV&amp;Video|Televisions|StandardTelevisions"/>
    <n v="7999"/>
    <n v="14990"/>
    <n v="0.47"/>
    <n v="4.3"/>
    <n v="457"/>
    <s v="Electronics"/>
    <x v="5"/>
    <n v="6850430"/>
    <n v="3655543"/>
    <s v="&gt; 500"/>
    <n v="1965.1"/>
    <n v="3194887"/>
  </r>
  <r>
    <s v="B07966M8XH"/>
    <x v="68"/>
    <s v="Electronics|HomeTheater,TV&amp;Video|Accessories|TVMounts,Stands&amp;Turntables|TVWall&amp;CeilingMounts"/>
    <n v="1599"/>
    <n v="2999"/>
    <n v="0.47"/>
    <n v="4.2"/>
    <n v="2727"/>
    <s v="Electronics"/>
    <x v="6"/>
    <n v="8178273"/>
    <n v="4360473"/>
    <s v="&gt; 500"/>
    <n v="11453.4"/>
    <n v="3817800"/>
  </r>
  <r>
    <s v="B01GGKYKQM"/>
    <x v="69"/>
    <s v="Computers&amp;Accessories|Accessories&amp;Peripherals|Cables&amp;Accessories|Cables|USBCables"/>
    <n v="219"/>
    <n v="700"/>
    <n v="0.69"/>
    <n v="4.3"/>
    <n v="20053"/>
    <s v="Computers &amp; Accessories"/>
    <x v="0"/>
    <n v="14037100"/>
    <n v="4391607"/>
    <s v="200 – 500"/>
    <n v="86227.9"/>
    <n v="9645493"/>
  </r>
  <r>
    <s v="B0B86CDHL1"/>
    <x v="70"/>
    <s v="Computers&amp;Accessories|Accessories&amp;Peripherals|Cables&amp;Accessories|Cables|USBCables"/>
    <n v="349"/>
    <n v="899"/>
    <n v="0.61"/>
    <n v="4.5"/>
    <n v="149"/>
    <s v="Computers &amp; Accessories"/>
    <x v="0"/>
    <n v="133951"/>
    <n v="52001"/>
    <s v="200 – 500"/>
    <n v="670.5"/>
    <n v="81950"/>
  </r>
  <r>
    <s v="B0B5ZF3NRK"/>
    <x v="71"/>
    <s v="Computers&amp;Accessories|Accessories&amp;Peripherals|Cables&amp;Accessories|Cables|USBCables"/>
    <n v="349"/>
    <n v="599"/>
    <n v="0.42"/>
    <n v="4.0999999999999996"/>
    <n v="210"/>
    <s v="Computers &amp; Accessories"/>
    <x v="0"/>
    <n v="125790"/>
    <n v="73290"/>
    <s v="200 – 500"/>
    <n v="860.99999999999989"/>
    <n v="52500"/>
  </r>
  <r>
    <s v="B09RFC46VP"/>
    <x v="72"/>
    <s v="Electronics|HomeTheater,TV&amp;Video|Televisions|SmartTelevisions"/>
    <n v="26999"/>
    <n v="42999"/>
    <n v="0.37"/>
    <n v="4.2"/>
    <n v="45238"/>
    <s v="Electronics"/>
    <x v="3"/>
    <n v="1945188762"/>
    <n v="1221380762"/>
    <s v="&gt; 500"/>
    <n v="189999.6"/>
    <n v="723808000"/>
  </r>
  <r>
    <s v="B08R69VDHT"/>
    <x v="73"/>
    <s v="Computers&amp;Accessories|Accessories&amp;Peripherals|Cables&amp;Accessories|Cables|USBCables"/>
    <n v="115"/>
    <n v="499"/>
    <n v="0.77"/>
    <n v="4"/>
    <n v="7732"/>
    <s v="Computers &amp; Accessories"/>
    <x v="0"/>
    <n v="3858268"/>
    <n v="889180"/>
    <s v=" &lt; 200"/>
    <n v="30928"/>
    <n v="2969088"/>
  </r>
  <r>
    <s v="B09RWZRCP1"/>
    <x v="74"/>
    <s v="Computers&amp;Accessories|Accessories&amp;Peripherals|Cables&amp;Accessories|Cables|USBCables"/>
    <n v="399"/>
    <n v="999"/>
    <n v="0.6"/>
    <n v="4.0999999999999996"/>
    <n v="1780"/>
    <s v="Computers &amp; Accessories"/>
    <x v="0"/>
    <n v="1778220"/>
    <n v="710220"/>
    <s v="200 – 500"/>
    <n v="7297.9999999999991"/>
    <n v="106800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9ZPM4C2C"/>
    <x v="77"/>
    <s v="Electronics|HomeTheater,TV&amp;Video|Televisions|SmartTelevisions"/>
    <n v="10901"/>
    <n v="30990"/>
    <n v="0.65"/>
    <n v="4.0999999999999996"/>
    <n v="398"/>
    <s v="Electronics"/>
    <x v="3"/>
    <n v="12334020"/>
    <n v="4338598"/>
    <s v="&gt; 500"/>
    <n v="1631.8"/>
    <n v="7995422"/>
  </r>
  <r>
    <s v="B0B2DJDCPX"/>
    <x v="78"/>
    <s v="Computers&amp;Accessories|Accessories&amp;Peripherals|Cables&amp;Accessories|Cables|USBCables"/>
    <n v="209"/>
    <n v="499"/>
    <n v="0.57999999999999996"/>
    <n v="3.9"/>
    <n v="536"/>
    <s v="Computers &amp; Accessories"/>
    <x v="0"/>
    <n v="267464"/>
    <n v="112024"/>
    <s v="200 – 500"/>
    <n v="2090.4"/>
    <n v="155440"/>
  </r>
  <r>
    <s v="B0BCZCQTJX"/>
    <x v="79"/>
    <s v="Electronics|HomeTheater,TV&amp;Video|Accessories|RemoteControls"/>
    <n v="1434"/>
    <n v="3999"/>
    <n v="0.64"/>
    <n v="4"/>
    <n v="32"/>
    <s v="Electronics"/>
    <x v="4"/>
    <n v="127968"/>
    <n v="45888"/>
    <s v="&gt; 500"/>
    <n v="128"/>
    <n v="82080"/>
  </r>
  <r>
    <s v="B07LGT55SJ"/>
    <x v="80"/>
    <s v="Computers&amp;Accessories|Accessories&amp;Peripherals|Cables&amp;Accessories|Cables|USBCables"/>
    <n v="399"/>
    <n v="1099"/>
    <n v="0.64"/>
    <n v="4.2"/>
    <n v="24269"/>
    <s v="Computers &amp; Accessories"/>
    <x v="0"/>
    <n v="26671631"/>
    <n v="9683331"/>
    <s v="200 – 500"/>
    <n v="101929.8"/>
    <n v="16988300"/>
  </r>
  <r>
    <s v="B09NKZXMWJ"/>
    <x v="81"/>
    <s v="Computers&amp;Accessories|Accessories&amp;Peripherals|Cables&amp;Accessories|Cables|USBCables"/>
    <n v="139"/>
    <n v="249"/>
    <n v="0.44"/>
    <n v="4"/>
    <n v="9378"/>
    <s v="Computers &amp; Accessories"/>
    <x v="0"/>
    <n v="2335122"/>
    <n v="1303542"/>
    <s v=" &lt; 200"/>
    <n v="37512"/>
    <n v="1031580"/>
  </r>
  <r>
    <s v="B08QX1CC14"/>
    <x v="82"/>
    <s v="Electronics|HomeTheater,TV&amp;Video|Televisions|SmartTelevisions"/>
    <n v="7299"/>
    <n v="19125"/>
    <n v="0.62"/>
    <n v="3.4"/>
    <n v="902"/>
    <s v="Electronics"/>
    <x v="3"/>
    <n v="17250750"/>
    <n v="6583698"/>
    <s v="&gt; 500"/>
    <n v="3066.7999999999997"/>
    <n v="10667052"/>
  </r>
  <r>
    <s v="B0974H97TJ"/>
    <x v="83"/>
    <s v="Computers&amp;Accessories|Accessories&amp;Peripherals|Cables&amp;Accessories|Cables|USBCables"/>
    <n v="299"/>
    <n v="799"/>
    <n v="0.63"/>
    <n v="4.4000000000000004"/>
    <n v="28791"/>
    <s v="Computers &amp; Accessories"/>
    <x v="0"/>
    <n v="23004009"/>
    <n v="8608509"/>
    <s v="200 – 500"/>
    <n v="126680.40000000001"/>
    <n v="14395500"/>
  </r>
  <r>
    <s v="B07GVGTSLN"/>
    <x v="84"/>
    <s v="Computers&amp;Accessories|Accessories&amp;Peripherals|Cables&amp;Accessories|Cables|USBCables"/>
    <n v="325"/>
    <n v="1299"/>
    <n v="0.75"/>
    <n v="4.2"/>
    <n v="10576"/>
    <s v="Computers &amp; Accessories"/>
    <x v="0"/>
    <n v="13738224"/>
    <n v="3437200"/>
    <s v="200 – 500"/>
    <n v="44419.200000000004"/>
    <n v="10301024"/>
  </r>
  <r>
    <s v="B09VCHLSJF"/>
    <x v="85"/>
    <s v="Electronics|HomeTheater,TV&amp;Video|Televisions|SmartTelevisions"/>
    <n v="29999"/>
    <n v="39999"/>
    <n v="0.25"/>
    <n v="4.2"/>
    <n v="7298"/>
    <s v="Electronics"/>
    <x v="3"/>
    <n v="291912702"/>
    <n v="218932702"/>
    <s v="&gt; 500"/>
    <n v="30651.600000000002"/>
    <n v="72980000"/>
  </r>
  <r>
    <s v="B0B1YZX72F"/>
    <x v="86"/>
    <s v="Electronics|HomeTheater,TV&amp;Video|Televisions|SmartTelevisions"/>
    <n v="27999"/>
    <n v="40990"/>
    <n v="0.32"/>
    <n v="4.3"/>
    <n v="4703"/>
    <s v="Electronics"/>
    <x v="3"/>
    <n v="192775970"/>
    <n v="131679297"/>
    <s v="&gt; 500"/>
    <n v="20222.899999999998"/>
    <n v="61096673"/>
  </r>
  <r>
    <s v="B092BJMT8Q"/>
    <x v="87"/>
    <s v="Electronics|HomeTheater,TV&amp;Video|Televisions|SmartTelevisions"/>
    <n v="30990"/>
    <n v="52900"/>
    <n v="0.41"/>
    <n v="4.3"/>
    <n v="7109"/>
    <s v="Electronics"/>
    <x v="3"/>
    <n v="376066100"/>
    <n v="220307910"/>
    <s v="&gt; 500"/>
    <n v="30568.699999999997"/>
    <n v="155758190"/>
  </r>
  <r>
    <s v="B0BMXMLSMM"/>
    <x v="88"/>
    <s v="Computers&amp;Accessories|Accessories&amp;Peripherals|Cables&amp;Accessories|Cables|USBCables"/>
    <n v="199"/>
    <n v="999"/>
    <n v="0.8"/>
    <n v="4.5"/>
    <n v="127"/>
    <s v="Computers &amp; Accessories"/>
    <x v="0"/>
    <n v="126873"/>
    <n v="25273"/>
    <s v=" &lt; 200"/>
    <n v="571.5"/>
    <n v="101600"/>
  </r>
  <r>
    <s v="B07JH1C41D"/>
    <x v="89"/>
    <s v="Computers&amp;Accessories|Accessories&amp;Peripherals|Cables&amp;Accessories|Cables|USBCables"/>
    <n v="649"/>
    <n v="1999"/>
    <n v="0.68"/>
    <n v="4.2"/>
    <n v="24269"/>
    <s v="Computers &amp; Accessories"/>
    <x v="0"/>
    <n v="48513731"/>
    <n v="15750581"/>
    <s v="&gt; 500"/>
    <n v="101929.8"/>
    <n v="32763150"/>
  </r>
  <r>
    <s v="B0141EZMAI"/>
    <x v="90"/>
    <s v="Computers&amp;Accessories|NetworkingDevices|NetworkAdapters|WirelessUSBAdapters"/>
    <n v="269"/>
    <n v="800"/>
    <n v="0.66"/>
    <n v="3.6"/>
    <n v="10134"/>
    <s v="Computers &amp; Accessories"/>
    <x v="1"/>
    <n v="8107200"/>
    <n v="2726046"/>
    <s v="200 – 500"/>
    <n v="36482.400000000001"/>
    <n v="5381154"/>
  </r>
  <r>
    <s v="B09Q5P2MT3"/>
    <x v="91"/>
    <s v="Electronics|HomeTheater,TV&amp;Video|Televisions|SmartTelevisions"/>
    <n v="24999"/>
    <n v="31999"/>
    <n v="0.22"/>
    <n v="4.2"/>
    <n v="34899"/>
    <s v="Electronics"/>
    <x v="3"/>
    <n v="1116733101"/>
    <n v="872440101"/>
    <s v="&gt; 500"/>
    <n v="146575.80000000002"/>
    <n v="244293000"/>
  </r>
  <r>
    <s v="B08HDH26JX"/>
    <x v="92"/>
    <s v="Computers&amp;Accessories|Accessories&amp;Peripherals|Cables&amp;Accessories|Cables|USBCables"/>
    <n v="299"/>
    <n v="699"/>
    <n v="0.56999999999999995"/>
    <n v="4.2"/>
    <n v="94363"/>
    <s v="Computers &amp; Accessories"/>
    <x v="0"/>
    <n v="65959737"/>
    <n v="28214537"/>
    <s v="200 – 500"/>
    <n v="396324.60000000003"/>
    <n v="37745200"/>
  </r>
  <r>
    <s v="B09VT6JKRP"/>
    <x v="93"/>
    <s v="Computers&amp;Accessories|Accessories&amp;Peripherals|Cables&amp;Accessories|Cables|USBCables"/>
    <n v="199"/>
    <n v="999"/>
    <n v="0.8"/>
    <n v="4.0999999999999996"/>
    <n v="425"/>
    <s v="Computers &amp; Accessories"/>
    <x v="0"/>
    <n v="424575"/>
    <n v="84575"/>
    <s v=" &lt; 200"/>
    <n v="1742.4999999999998"/>
    <n v="340000"/>
  </r>
  <r>
    <s v="B09T3KB6JZ"/>
    <x v="94"/>
    <s v="Electronics|HomeTheater,TV&amp;Video|Televisions|SmartTelevisions"/>
    <n v="18990"/>
    <n v="40990"/>
    <n v="0.54"/>
    <n v="4.2"/>
    <n v="6659"/>
    <s v="Electronics"/>
    <x v="3"/>
    <n v="272952410"/>
    <n v="126454410"/>
    <s v="&gt; 500"/>
    <n v="27967.800000000003"/>
    <n v="146498000"/>
  </r>
  <r>
    <s v="B093QCY6YJ"/>
    <x v="95"/>
    <s v="Computers&amp;Accessories|NetworkingDevices|NetworkAdapters|WirelessUSBAdapters"/>
    <n v="290"/>
    <n v="349"/>
    <n v="0.17"/>
    <n v="3.7"/>
    <n v="1977"/>
    <s v="Computers &amp; Accessories"/>
    <x v="1"/>
    <n v="689973"/>
    <n v="573330"/>
    <s v="200 – 500"/>
    <n v="7314.9000000000005"/>
    <n v="116643"/>
  </r>
  <r>
    <s v="B093ZNQZ2Y"/>
    <x v="96"/>
    <s v="Electronics|HomeTheater,TV&amp;Video|Accessories|RemoteControls"/>
    <n v="249"/>
    <n v="799"/>
    <n v="0.69"/>
    <n v="3.8"/>
    <n v="1079"/>
    <s v="Electronics"/>
    <x v="4"/>
    <n v="862121"/>
    <n v="268671"/>
    <s v="200 – 500"/>
    <n v="4100.2"/>
    <n v="593450"/>
  </r>
  <r>
    <s v="B08LKS3LSP"/>
    <x v="97"/>
    <s v="Computers&amp;Accessories|Accessories&amp;Peripherals|Cables&amp;Accessories|Cables|USBCables"/>
    <n v="345"/>
    <n v="999"/>
    <n v="0.65"/>
    <n v="3.7"/>
    <n v="1097"/>
    <s v="Computers &amp; Accessories"/>
    <x v="0"/>
    <n v="1095903"/>
    <n v="378465"/>
    <s v="200 – 500"/>
    <n v="4058.9"/>
    <n v="717438"/>
  </r>
  <r>
    <s v="B00V4BGDKU"/>
    <x v="98"/>
    <s v="Computers&amp;Accessories|NetworkingDevices|NetworkAdapters|WirelessUSBAdapters"/>
    <n v="1099"/>
    <n v="1899"/>
    <n v="0.42"/>
    <n v="4.5"/>
    <n v="22420"/>
    <s v="Computers &amp; Accessories"/>
    <x v="1"/>
    <n v="42575580"/>
    <n v="24639580"/>
    <s v="&gt; 500"/>
    <n v="100890"/>
    <n v="17936000"/>
  </r>
  <r>
    <s v="B08CHKQ8D4"/>
    <x v="99"/>
    <s v="Computers&amp;Accessories|Accessories&amp;Peripherals|Cables&amp;Accessories|Cables|USBCables"/>
    <n v="719"/>
    <n v="1499"/>
    <n v="0.52"/>
    <n v="4.0999999999999996"/>
    <n v="1045"/>
    <s v="Computers &amp; Accessories"/>
    <x v="0"/>
    <n v="1566455"/>
    <n v="751355"/>
    <s v="&gt; 500"/>
    <n v="4284.5"/>
    <n v="815100"/>
  </r>
  <r>
    <s v="B09BW334ML"/>
    <x v="100"/>
    <s v="Electronics|HomeTheater,TV&amp;Video|Accessories|RemoteControls"/>
    <n v="349"/>
    <n v="1499"/>
    <n v="0.77"/>
    <n v="4.3"/>
    <n v="4145"/>
    <s v="Electronics"/>
    <x v="4"/>
    <n v="6213355"/>
    <n v="1446605"/>
    <s v="200 – 500"/>
    <n v="17823.5"/>
    <n v="4766750"/>
  </r>
  <r>
    <s v="B082T6GVLJ"/>
    <x v="101"/>
    <s v="Computers&amp;Accessories|Accessories&amp;Peripherals|Cables&amp;Accessories|Cables|USBCables"/>
    <n v="849"/>
    <n v="1809"/>
    <n v="0.53"/>
    <n v="4.3"/>
    <n v="6547"/>
    <s v="Computers &amp; Accessories"/>
    <x v="0"/>
    <n v="11843523"/>
    <n v="5558403"/>
    <s v="&gt; 500"/>
    <n v="28152.1"/>
    <n v="6285120"/>
  </r>
  <r>
    <s v="B07DL1KC3H"/>
    <x v="102"/>
    <s v="Electronics|HomeTheater,TV&amp;Video|Accessories|RemoteControls"/>
    <n v="299"/>
    <n v="899"/>
    <n v="0.67"/>
    <n v="4"/>
    <n v="1588"/>
    <s v="Electronics"/>
    <x v="4"/>
    <n v="1427612"/>
    <n v="474812"/>
    <s v="200 – 500"/>
    <n v="6352"/>
    <n v="952800"/>
  </r>
  <r>
    <s v="B0B6F98KJJ"/>
    <x v="103"/>
    <s v="Electronics|HomeTheater,TV&amp;Video|Televisions|SmartTelevisions"/>
    <n v="21999"/>
    <n v="29999"/>
    <n v="0.27"/>
    <n v="4.2"/>
    <n v="32840"/>
    <s v="Electronics"/>
    <x v="3"/>
    <n v="985167160"/>
    <n v="722447160"/>
    <s v="&gt; 500"/>
    <n v="137928"/>
    <n v="262720000"/>
  </r>
  <r>
    <s v="B07JNVF678"/>
    <x v="104"/>
    <s v="Computers&amp;Accessories|Accessories&amp;Peripherals|Cables&amp;Accessories|Cables|USBCables"/>
    <n v="349"/>
    <n v="999"/>
    <n v="0.65"/>
    <n v="4.2"/>
    <n v="13120"/>
    <s v="Computers &amp; Accessories"/>
    <x v="0"/>
    <n v="13106880"/>
    <n v="4578880"/>
    <s v="200 – 500"/>
    <n v="55104"/>
    <n v="8528000"/>
  </r>
  <r>
    <s v="B09QGZFBPM"/>
    <x v="105"/>
    <s v="Computers&amp;Accessories|Accessories&amp;Peripherals|Cables&amp;Accessories|Cables|USBCables"/>
    <n v="399"/>
    <n v="999"/>
    <n v="0.6"/>
    <n v="4.3"/>
    <n v="2806"/>
    <s v="Computers &amp; Accessories"/>
    <x v="0"/>
    <n v="2803194"/>
    <n v="1119594"/>
    <s v="200 – 500"/>
    <n v="12065.8"/>
    <n v="1683600"/>
  </r>
  <r>
    <s v="B07JGDB5M1"/>
    <x v="106"/>
    <s v="Computers&amp;Accessories|Accessories&amp;Peripherals|Cables&amp;Accessories|Cables|USBCables"/>
    <n v="449"/>
    <n v="1299"/>
    <n v="0.65"/>
    <n v="4.2"/>
    <n v="24269"/>
    <s v="Computers &amp; Accessories"/>
    <x v="0"/>
    <n v="31525431"/>
    <n v="10896781"/>
    <s v="200 – 500"/>
    <n v="101929.8"/>
    <n v="20628650"/>
  </r>
  <r>
    <s v="B0981XSZJ7"/>
    <x v="107"/>
    <s v="Computers&amp;Accessories|Accessories&amp;Peripherals|Cables&amp;Accessories|Cables|USBCables"/>
    <n v="299"/>
    <n v="999"/>
    <n v="0.7"/>
    <n v="4.3"/>
    <n v="766"/>
    <s v="Computers &amp; Accessories"/>
    <x v="0"/>
    <n v="765234"/>
    <n v="229034"/>
    <s v="200 – 500"/>
    <n v="3293.7999999999997"/>
    <n v="536200"/>
  </r>
  <r>
    <s v="B0B9XLX8VR"/>
    <x v="108"/>
    <s v="Electronics|HomeTheater,TV&amp;Video|Televisions|SmartTelevisions"/>
    <n v="37999"/>
    <n v="65000"/>
    <n v="0.42"/>
    <n v="4.3"/>
    <n v="3587"/>
    <s v="Electronics"/>
    <x v="3"/>
    <n v="233155000"/>
    <n v="136302413"/>
    <s v="&gt; 500"/>
    <n v="15424.099999999999"/>
    <n v="96852587"/>
  </r>
  <r>
    <s v="B08Y5KXR6Z"/>
    <x v="109"/>
    <s v="Computers&amp;Accessories|Accessories&amp;Peripherals|Cables&amp;Accessories|Cables|USBCables"/>
    <n v="99"/>
    <n v="800"/>
    <n v="0.88"/>
    <n v="3.9"/>
    <n v="24871"/>
    <s v="Computers &amp; Accessories"/>
    <x v="0"/>
    <n v="19896800"/>
    <n v="2462229"/>
    <s v=" &lt; 200"/>
    <n v="96996.9"/>
    <n v="17434571"/>
  </r>
  <r>
    <s v="B09F6VHQXB"/>
    <x v="110"/>
    <s v="Electronics|HomeTheater,TV&amp;Video|Televisions|StandardTelevisions"/>
    <n v="7390"/>
    <n v="20000"/>
    <n v="0.63"/>
    <n v="4.0999999999999996"/>
    <n v="2581"/>
    <s v="Electronics"/>
    <x v="5"/>
    <n v="51620000"/>
    <n v="19073590"/>
    <s v="&gt; 500"/>
    <n v="10582.099999999999"/>
    <n v="32546410"/>
  </r>
  <r>
    <s v="B0974G5Q2Y"/>
    <x v="111"/>
    <s v="Computers&amp;Accessories|Accessories&amp;Peripherals|Cables&amp;Accessories|Cables|USBCables"/>
    <n v="273.10000000000002"/>
    <n v="999"/>
    <n v="0.73"/>
    <n v="4.3"/>
    <n v="20850"/>
    <s v="Computers &amp; Accessories"/>
    <x v="0"/>
    <n v="20829150"/>
    <n v="5694135.0000000009"/>
    <s v="200 – 500"/>
    <n v="89655"/>
    <n v="15135015"/>
  </r>
  <r>
    <s v="B09YL9SN9B"/>
    <x v="112"/>
    <s v="Electronics|HomeTheater,TV&amp;Video|Televisions|SmartTelevisions"/>
    <n v="15990"/>
    <n v="23990"/>
    <n v="0.33"/>
    <n v="4.3"/>
    <n v="1035"/>
    <s v="Electronics"/>
    <x v="3"/>
    <n v="24829650"/>
    <n v="16549650"/>
    <s v="&gt; 500"/>
    <n v="4450.5"/>
    <n v="8280000"/>
  </r>
  <r>
    <s v="B09RX1FK54"/>
    <x v="113"/>
    <s v="Computers&amp;Accessories|Accessories&amp;Peripherals|Cables&amp;Accessories|Cables|USBCables"/>
    <n v="399"/>
    <n v="999"/>
    <n v="0.6"/>
    <n v="4.0999999999999996"/>
    <n v="1780"/>
    <s v="Computers &amp; Accessories"/>
    <x v="0"/>
    <n v="1778220"/>
    <n v="710220"/>
    <s v="200 – 500"/>
    <n v="7297.9999999999991"/>
    <n v="1068000"/>
  </r>
  <r>
    <s v="B09TT6BFDX"/>
    <x v="114"/>
    <s v="Electronics|HomeTheater,TV&amp;Video|Accessories|RemoteControls"/>
    <n v="399"/>
    <n v="1999"/>
    <n v="0.8"/>
    <n v="4.5"/>
    <n v="505"/>
    <s v="Electronics"/>
    <x v="4"/>
    <n v="1009495"/>
    <n v="201495"/>
    <s v="200 – 500"/>
    <n v="2272.5"/>
    <n v="808000"/>
  </r>
  <r>
    <s v="B09KH58JZR"/>
    <x v="115"/>
    <s v="Computers&amp;Accessories|Accessories&amp;Peripherals|Cables&amp;Accessories|Cables|USBCables"/>
    <n v="210"/>
    <n v="399"/>
    <n v="0.47"/>
    <n v="4.0999999999999996"/>
    <n v="1717"/>
    <s v="Computers &amp; Accessories"/>
    <x v="0"/>
    <n v="685083"/>
    <n v="360570"/>
    <s v="200 – 500"/>
    <n v="7039.7"/>
    <n v="324513"/>
  </r>
  <r>
    <s v="B09DDCQFMT"/>
    <x v="116"/>
    <s v="Electronics|HomeTheater,TV&amp;Video|Accessories|RemoteControls"/>
    <n v="1299"/>
    <n v="1999"/>
    <n v="0.35"/>
    <n v="3.6"/>
    <n v="590"/>
    <s v="Electronics"/>
    <x v="4"/>
    <n v="1179410"/>
    <n v="766410"/>
    <s v="&gt; 500"/>
    <n v="2124"/>
    <n v="413000"/>
  </r>
  <r>
    <s v="B08RP2L2NL"/>
    <x v="117"/>
    <s v="Computers&amp;Accessories|Accessories&amp;Peripherals|Cables&amp;Accessories|Cables|USBCables"/>
    <n v="347"/>
    <n v="999"/>
    <n v="0.65"/>
    <n v="3.5"/>
    <n v="1121"/>
    <s v="Computers &amp; Accessories"/>
    <x v="0"/>
    <n v="1119879"/>
    <n v="388987"/>
    <s v="200 – 500"/>
    <n v="3923.5"/>
    <n v="730892"/>
  </r>
  <r>
    <s v="B0B4G2MWSB"/>
    <x v="118"/>
    <s v="Computers&amp;Accessories|Accessories&amp;Peripherals|Cables&amp;Accessories|Cables|USBCables"/>
    <n v="149"/>
    <n v="999"/>
    <n v="0.85"/>
    <n v="4"/>
    <n v="1313"/>
    <s v="Computers &amp; Accessories"/>
    <x v="0"/>
    <n v="1311687"/>
    <n v="195637"/>
    <s v=" &lt; 200"/>
    <n v="5252"/>
    <n v="1116050"/>
  </r>
  <r>
    <s v="B0B21C4BMX"/>
    <x v="119"/>
    <s v="Computers&amp;Accessories|Accessories&amp;Peripherals|Cables&amp;Accessories|Cables|USBCables"/>
    <n v="228"/>
    <n v="899"/>
    <n v="0.75"/>
    <n v="3.8"/>
    <n v="132"/>
    <s v="Computers &amp; Accessories"/>
    <x v="0"/>
    <n v="118668"/>
    <n v="30096"/>
    <s v="200 – 500"/>
    <n v="501.59999999999997"/>
    <n v="88572"/>
  </r>
  <r>
    <s v="B084MZXJNK"/>
    <x v="120"/>
    <s v="Computers&amp;Accessories|Accessories&amp;Peripherals|Cables&amp;Accessories|Cables|USBCables"/>
    <n v="1599"/>
    <n v="1999"/>
    <n v="0.2"/>
    <n v="4.4000000000000004"/>
    <n v="1951"/>
    <s v="Computers &amp; Accessories"/>
    <x v="0"/>
    <n v="3900049"/>
    <n v="3119649"/>
    <s v="&gt; 500"/>
    <n v="8584.4000000000015"/>
    <n v="780400"/>
  </r>
  <r>
    <s v="B0BHZCNC4P"/>
    <x v="121"/>
    <s v="Electronics|HomeTheater,TV&amp;Video|Accessories|RemoteControls"/>
    <n v="1499"/>
    <n v="3999"/>
    <n v="0.63"/>
    <n v="3.7"/>
    <n v="37"/>
    <s v="Electronics"/>
    <x v="4"/>
    <n v="147963"/>
    <n v="55463"/>
    <s v="&gt; 500"/>
    <n v="136.9"/>
    <n v="92500"/>
  </r>
  <r>
    <s v="B0B16KD737"/>
    <x v="122"/>
    <s v="Electronics|HomeTheater,TV&amp;Video|Televisions|SmartTelevisions"/>
    <n v="8499"/>
    <n v="15999"/>
    <n v="0.47"/>
    <n v="4.3"/>
    <n v="592"/>
    <s v="Electronics"/>
    <x v="3"/>
    <n v="9471408"/>
    <n v="5031408"/>
    <s v="&gt; 500"/>
    <n v="2545.6"/>
    <n v="4440000"/>
  </r>
  <r>
    <s v="B099K9ZX65"/>
    <x v="123"/>
    <s v="Electronics|HomeTheater,TV&amp;Video|Televisions|SmartTelevisions"/>
    <n v="20990"/>
    <n v="44990"/>
    <n v="0.53"/>
    <n v="4.0999999999999996"/>
    <n v="1259"/>
    <s v="Electronics"/>
    <x v="3"/>
    <n v="56642410"/>
    <n v="26426410"/>
    <s v="&gt; 500"/>
    <n v="5161.8999999999996"/>
    <n v="30216000"/>
  </r>
  <r>
    <s v="B08Y55LPBF"/>
    <x v="124"/>
    <s v="Electronics|HomeTheater,TV&amp;Video|Televisions|SmartTelevisions"/>
    <n v="32999"/>
    <n v="44999"/>
    <n v="0.27"/>
    <n v="4.2"/>
    <n v="45238"/>
    <s v="Electronics"/>
    <x v="3"/>
    <n v="2035664762"/>
    <n v="1492808762"/>
    <s v="&gt; 500"/>
    <n v="189999.6"/>
    <n v="542856000"/>
  </r>
  <r>
    <s v="B015OW3M1W"/>
    <x v="125"/>
    <s v="Electronics|HomeTheater,TV&amp;Video|Accessories|Cables|HDMICables"/>
    <n v="799"/>
    <n v="1700"/>
    <n v="0.53"/>
    <n v="4.0999999999999996"/>
    <n v="28638"/>
    <s v="Electronics"/>
    <x v="2"/>
    <n v="48684600"/>
    <n v="22881762"/>
    <s v="&gt; 500"/>
    <n v="117415.79999999999"/>
    <n v="25802838"/>
  </r>
  <r>
    <s v="B01D5H8ZI8"/>
    <x v="126"/>
    <s v="Electronics|HomeTheater,TV&amp;Video|Accessories|Cables|HDMICables"/>
    <n v="229"/>
    <n v="595"/>
    <n v="0.62"/>
    <n v="4.3"/>
    <n v="12835"/>
    <s v="Electronics"/>
    <x v="2"/>
    <n v="7636825"/>
    <n v="2939215"/>
    <s v="200 – 500"/>
    <n v="55190.5"/>
    <n v="4697610"/>
  </r>
  <r>
    <s v="B09X1M3DHX"/>
    <x v="127"/>
    <s v="Electronics|HomeTheater,TV&amp;Video|Televisions|SmartTelevisions"/>
    <n v="9999"/>
    <n v="27990"/>
    <n v="0.64"/>
    <n v="4.2"/>
    <n v="1269"/>
    <s v="Electronics"/>
    <x v="3"/>
    <n v="35519310"/>
    <n v="12688731"/>
    <s v="&gt; 500"/>
    <n v="5329.8"/>
    <n v="22830579"/>
  </r>
  <r>
    <s v="B09MM6P76N"/>
    <x v="128"/>
    <s v="Electronics|HomeTheater,TV&amp;Video|Accessories|RemoteControls"/>
    <n v="349"/>
    <n v="599"/>
    <n v="0.42"/>
    <n v="4.2"/>
    <n v="284"/>
    <s v="Electronics"/>
    <x v="4"/>
    <n v="170116"/>
    <n v="99116"/>
    <s v="200 – 500"/>
    <n v="1192.8"/>
    <n v="71000"/>
  </r>
  <r>
    <s v="B01D5H8LDM"/>
    <x v="129"/>
    <s v="Electronics|HomeTheater,TV&amp;Video|Accessories|Cables|RCACables"/>
    <n v="489"/>
    <n v="1200"/>
    <n v="0.59"/>
    <n v="4.4000000000000004"/>
    <n v="69538"/>
    <s v="Electronics"/>
    <x v="7"/>
    <n v="83445600"/>
    <n v="34004082"/>
    <s v="200 – 500"/>
    <n v="305967.2"/>
    <n v="49441518"/>
  </r>
  <r>
    <s v="B0B1YY6JJL"/>
    <x v="130"/>
    <s v="Electronics|HomeTheater,TV&amp;Video|Televisions|SmartTelevisions"/>
    <n v="23999"/>
    <n v="34990"/>
    <n v="0.31"/>
    <n v="4.3"/>
    <n v="4703"/>
    <s v="Electronics"/>
    <x v="3"/>
    <n v="164557970"/>
    <n v="112867297"/>
    <s v="&gt; 500"/>
    <n v="20222.899999999998"/>
    <n v="51690673"/>
  </r>
  <r>
    <s v="B09QGZM8QB"/>
    <x v="131"/>
    <s v="Computers&amp;Accessories|Accessories&amp;Peripherals|Cables&amp;Accessories|Cables|USBCables"/>
    <n v="399"/>
    <n v="999"/>
    <n v="0.6"/>
    <n v="4.3"/>
    <n v="2806"/>
    <s v="Computers &amp; Accessories"/>
    <x v="0"/>
    <n v="2803194"/>
    <n v="1119594"/>
    <s v="200 – 500"/>
    <n v="12065.8"/>
    <n v="1683600"/>
  </r>
  <r>
    <s v="B08L4SBJRY"/>
    <x v="132"/>
    <s v="Electronics|HomeAudio|Accessories|SpeakerAccessories|Mounts"/>
    <n v="349"/>
    <n v="1299"/>
    <n v="0.73"/>
    <n v="4"/>
    <n v="3295"/>
    <s v="Electronics"/>
    <x v="8"/>
    <n v="4280205"/>
    <n v="1149955"/>
    <s v="200 – 500"/>
    <n v="13180"/>
    <n v="3130250"/>
  </r>
  <r>
    <s v="B09X79PP8F"/>
    <x v="133"/>
    <s v="Computers&amp;Accessories|Accessories&amp;Peripherals|Cables&amp;Accessories|Cables|USBCables"/>
    <n v="179"/>
    <n v="299"/>
    <n v="0.4"/>
    <n v="3.9"/>
    <n v="81"/>
    <s v="Computers &amp; Accessories"/>
    <x v="0"/>
    <n v="24219"/>
    <n v="14499"/>
    <s v=" &lt; 200"/>
    <n v="315.89999999999998"/>
    <n v="9720"/>
  </r>
  <r>
    <s v="B082T6GVG9"/>
    <x v="134"/>
    <s v="Computers&amp;Accessories|Accessories&amp;Peripherals|Cables&amp;Accessories|Cables|USBCables"/>
    <n v="689"/>
    <n v="1500"/>
    <n v="0.54"/>
    <n v="4.2"/>
    <n v="42301"/>
    <s v="Computers &amp; Accessories"/>
    <x v="0"/>
    <n v="63451500"/>
    <n v="29145389"/>
    <s v="&gt; 500"/>
    <n v="177664.2"/>
    <n v="34306111"/>
  </r>
  <r>
    <s v="B0B3XY5YT4"/>
    <x v="135"/>
    <s v="Electronics|HomeTheater,TV&amp;Video|Televisions|SmartTelevisions"/>
    <n v="30990"/>
    <n v="49990"/>
    <n v="0.38"/>
    <n v="4.3"/>
    <n v="1376"/>
    <s v="Electronics"/>
    <x v="3"/>
    <n v="68786240"/>
    <n v="42642240"/>
    <s v="&gt; 500"/>
    <n v="5916.8"/>
    <n v="26144000"/>
  </r>
  <r>
    <s v="B0B4HKH19N"/>
    <x v="136"/>
    <s v="Computers&amp;Accessories|Accessories&amp;Peripherals|Cables&amp;Accessories|Cables|USBCables"/>
    <n v="249"/>
    <n v="931"/>
    <n v="0.73"/>
    <n v="3.9"/>
    <n v="1075"/>
    <s v="Computers &amp; Accessories"/>
    <x v="0"/>
    <n v="1000825"/>
    <n v="267675"/>
    <s v="200 – 500"/>
    <n v="4192.5"/>
    <n v="733150"/>
  </r>
  <r>
    <s v="B08TGG316Z"/>
    <x v="137"/>
    <s v="Electronics|HomeTheater,TV&amp;Video|Accessories|Cables|HDMICables"/>
    <n v="999"/>
    <n v="2399"/>
    <n v="0.57999999999999996"/>
    <n v="4.5999999999999996"/>
    <n v="3664"/>
    <s v="Electronics"/>
    <x v="2"/>
    <n v="8789936"/>
    <n v="3660336"/>
    <s v="&gt; 500"/>
    <n v="16854.399999999998"/>
    <n v="5129600"/>
  </r>
  <r>
    <s v="B071VMP1Z4"/>
    <x v="138"/>
    <s v="Electronics|HomeTheater,TV&amp;Video|Accessories|RemoteControls"/>
    <n v="399"/>
    <n v="399"/>
    <n v="0"/>
    <n v="3.9"/>
    <n v="1951"/>
    <s v="Electronics"/>
    <x v="4"/>
    <n v="778449"/>
    <n v="778449"/>
    <s v="200 – 500"/>
    <n v="7608.9"/>
    <n v="0"/>
  </r>
  <r>
    <s v="B071SDRGWL"/>
    <x v="139"/>
    <s v="Computers&amp;Accessories|Accessories&amp;Peripherals|Cables&amp;Accessories|Cables|USBCables"/>
    <n v="349"/>
    <n v="699"/>
    <n v="0.5"/>
    <n v="4.3"/>
    <n v="20850"/>
    <s v="Computers &amp; Accessories"/>
    <x v="0"/>
    <n v="14574150"/>
    <n v="7276650"/>
    <s v="200 – 500"/>
    <n v="89655"/>
    <n v="7297500"/>
  </r>
  <r>
    <s v="B08PSQRW2T"/>
    <x v="140"/>
    <s v="Computers&amp;Accessories|Accessories&amp;Peripherals|Cables&amp;Accessories|Cables|USBCables"/>
    <n v="399"/>
    <n v="1099"/>
    <n v="0.64"/>
    <n v="4.0999999999999996"/>
    <n v="2685"/>
    <s v="Computers &amp; Accessories"/>
    <x v="0"/>
    <n v="2950815"/>
    <n v="1071315"/>
    <s v="200 – 500"/>
    <n v="11008.499999999998"/>
    <n v="1879500"/>
  </r>
  <r>
    <s v="B0859M539M"/>
    <x v="141"/>
    <s v="Computers&amp;Accessories|NetworkingDevices|NetworkAdapters|WirelessUSBAdapters"/>
    <n v="1699"/>
    <n v="2999"/>
    <n v="0.43"/>
    <n v="4.4000000000000004"/>
    <n v="24780"/>
    <s v="Computers &amp; Accessories"/>
    <x v="1"/>
    <n v="74315220"/>
    <n v="42101220"/>
    <s v="&gt; 500"/>
    <n v="109032.00000000001"/>
    <n v="32214000"/>
  </r>
  <r>
    <s v="B08RX8G496"/>
    <x v="142"/>
    <s v="Electronics|HomeTheater,TV&amp;Video|Accessories|RemoteControls"/>
    <n v="655"/>
    <n v="1099"/>
    <n v="0.4"/>
    <n v="3.2"/>
    <n v="285"/>
    <s v="Electronics"/>
    <x v="4"/>
    <n v="313215"/>
    <n v="186675"/>
    <s v="&gt; 500"/>
    <n v="912"/>
    <n v="126540"/>
  </r>
  <r>
    <s v="B002SZEOLG"/>
    <x v="143"/>
    <s v="Computers&amp;Accessories|NetworkingDevices|NetworkAdapters|WirelessUSBAdapters"/>
    <n v="749"/>
    <n v="1339"/>
    <n v="0.44"/>
    <n v="4.2"/>
    <n v="179692"/>
    <s v="Computers &amp; Accessories"/>
    <x v="1"/>
    <n v="240607588"/>
    <n v="134589308"/>
    <s v="&gt; 500"/>
    <n v="754706.4"/>
    <n v="106018280"/>
  </r>
  <r>
    <s v="B08CS3BT4L"/>
    <x v="144"/>
    <s v="Electronics|HomeTheater,TV&amp;Video|Televisions|SmartTelevisions"/>
    <n v="9999"/>
    <n v="12999"/>
    <n v="0.23"/>
    <n v="4.2"/>
    <n v="6088"/>
    <s v="Electronics"/>
    <x v="3"/>
    <n v="79137912"/>
    <n v="60873912"/>
    <s v="&gt; 500"/>
    <n v="25569.600000000002"/>
    <n v="18264000"/>
  </r>
  <r>
    <s v="B00RFWNJMC"/>
    <x v="145"/>
    <s v="Electronics|HomeTheater,TV&amp;Video|Accessories|RemoteControls"/>
    <n v="195"/>
    <n v="499"/>
    <n v="0.61"/>
    <n v="3.7"/>
    <n v="1383"/>
    <s v="Electronics"/>
    <x v="4"/>
    <n v="690117"/>
    <n v="269685"/>
    <s v=" &lt; 200"/>
    <n v="5117.1000000000004"/>
    <n v="420432"/>
  </r>
  <r>
    <s v="B082T6GXS5"/>
    <x v="146"/>
    <s v="Computers&amp;Accessories|Accessories&amp;Peripherals|Cables&amp;Accessories|Cables|USBCables"/>
    <n v="999"/>
    <n v="2100"/>
    <n v="0.52"/>
    <n v="4.5"/>
    <n v="5492"/>
    <s v="Computers &amp; Accessories"/>
    <x v="0"/>
    <n v="11533200"/>
    <n v="5486508"/>
    <s v="&gt; 500"/>
    <n v="24714"/>
    <n v="6046692"/>
  </r>
  <r>
    <s v="B09CMQRQM6"/>
    <x v="147"/>
    <s v="Computers&amp;Accessories|Accessories&amp;Peripherals|Cables&amp;Accessories|Cables|USBCables"/>
    <n v="499"/>
    <n v="899"/>
    <n v="0.44"/>
    <n v="4.2"/>
    <n v="919"/>
    <s v="Computers &amp; Accessories"/>
    <x v="0"/>
    <n v="826181"/>
    <n v="458581"/>
    <s v="200 – 500"/>
    <n v="3859.8"/>
    <n v="367600"/>
  </r>
  <r>
    <s v="B005LJQMCK"/>
    <x v="148"/>
    <s v="Electronics|HomeTheater,TV&amp;Video|Accessories|Cables|OpticalCables"/>
    <n v="416"/>
    <n v="599"/>
    <n v="0.31"/>
    <n v="4.2"/>
    <n v="30023"/>
    <s v="Electronics"/>
    <x v="9"/>
    <n v="17983777"/>
    <n v="12489568"/>
    <s v="200 – 500"/>
    <n v="126096.6"/>
    <n v="5494209"/>
  </r>
  <r>
    <s v="B09C6H53KH"/>
    <x v="149"/>
    <s v="Computers&amp;Accessories|Accessories&amp;Peripherals|Cables&amp;Accessories|Cables|USBCables"/>
    <n v="368"/>
    <n v="699"/>
    <n v="0.47"/>
    <n v="4.2"/>
    <n v="387"/>
    <s v="Computers &amp; Accessories"/>
    <x v="0"/>
    <n v="270513"/>
    <n v="142416"/>
    <s v="200 – 500"/>
    <n v="1625.4"/>
    <n v="128097"/>
  </r>
  <r>
    <s v="B0BB3CBFBM"/>
    <x v="150"/>
    <s v="Electronics|HomeTheater,TV&amp;Video|Televisions|SmartTelevisions"/>
    <n v="29990"/>
    <n v="65000"/>
    <n v="0.54"/>
    <n v="4.0999999999999996"/>
    <n v="211"/>
    <s v="Electronics"/>
    <x v="3"/>
    <n v="13715000"/>
    <n v="6327890"/>
    <s v="&gt; 500"/>
    <n v="865.09999999999991"/>
    <n v="7387110"/>
  </r>
  <r>
    <s v="B08QSDKFGQ"/>
    <x v="151"/>
    <s v="Computers&amp;Accessories|Accessories&amp;Peripherals|Cables&amp;Accessories|Cables|USBCables"/>
    <n v="339"/>
    <n v="1099"/>
    <n v="0.69"/>
    <n v="4.3"/>
    <n v="974"/>
    <s v="Computers &amp; Accessories"/>
    <x v="0"/>
    <n v="1070426"/>
    <n v="330186"/>
    <s v="200 – 500"/>
    <n v="4188.2"/>
    <n v="740240"/>
  </r>
  <r>
    <s v="B08PV1X771"/>
    <x v="152"/>
    <s v="Electronics|HomeTheater,TV&amp;Video|Televisions|SmartTelevisions"/>
    <n v="15490"/>
    <n v="20900"/>
    <n v="0.26"/>
    <n v="4.3"/>
    <n v="16299"/>
    <s v="Electronics"/>
    <x v="3"/>
    <n v="340649100"/>
    <n v="252471510"/>
    <s v="&gt; 500"/>
    <n v="70085.7"/>
    <n v="88177590"/>
  </r>
  <r>
    <s v="B07YTNKVJQ"/>
    <x v="153"/>
    <s v="Computers&amp;Accessories|Accessories&amp;Peripherals|Cables&amp;Accessories|Cables|USBCables"/>
    <n v="499"/>
    <n v="1299"/>
    <n v="0.62"/>
    <n v="4.3"/>
    <n v="30411"/>
    <s v="Computers &amp; Accessories"/>
    <x v="0"/>
    <n v="39503889"/>
    <n v="15175089"/>
    <s v="200 – 500"/>
    <n v="130767.29999999999"/>
    <n v="24328800"/>
  </r>
  <r>
    <s v="B0117H7GZ6"/>
    <x v="154"/>
    <s v="Computers&amp;Accessories|NetworkingDevices|NetworkAdapters|WirelessUSBAdapters"/>
    <n v="249"/>
    <n v="399"/>
    <n v="0.38"/>
    <n v="3.4"/>
    <n v="4642"/>
    <s v="Computers &amp; Accessories"/>
    <x v="1"/>
    <n v="1852158"/>
    <n v="1155858"/>
    <s v="200 – 500"/>
    <n v="15782.8"/>
    <n v="696300"/>
  </r>
  <r>
    <s v="B09XJ1LM7R"/>
    <x v="155"/>
    <s v="Electronics|HomeTheater,TV&amp;Video|Accessories|RemoteControls"/>
    <n v="399"/>
    <n v="799"/>
    <n v="0.5"/>
    <n v="4.3"/>
    <n v="12"/>
    <s v="Electronics"/>
    <x v="4"/>
    <n v="9588"/>
    <n v="4788"/>
    <s v="200 – 500"/>
    <n v="51.599999999999994"/>
    <n v="4800"/>
  </r>
  <r>
    <s v="B084N133Y7"/>
    <x v="156"/>
    <s v="Computers&amp;Accessories|Accessories&amp;Peripherals|Cables&amp;Accessories|Cables|USBCables"/>
    <n v="1499"/>
    <n v="1999"/>
    <n v="0.25"/>
    <n v="4.4000000000000004"/>
    <n v="1951"/>
    <s v="Computers &amp; Accessories"/>
    <x v="0"/>
    <n v="3900049"/>
    <n v="2924549"/>
    <s v="&gt; 500"/>
    <n v="8584.4000000000015"/>
    <n v="975500"/>
  </r>
  <r>
    <s v="B088Z1YWBC"/>
    <x v="157"/>
    <s v="Electronics|HomeTheater,TV&amp;Video|Projectors"/>
    <n v="9490"/>
    <n v="15990"/>
    <n v="0.41"/>
    <n v="3.9"/>
    <n v="10480"/>
    <s v="Electronics"/>
    <x v="10"/>
    <n v="167575200"/>
    <n v="99455200"/>
    <s v="&gt; 500"/>
    <n v="40872"/>
    <n v="68120000"/>
  </r>
  <r>
    <s v="B07VSG5SXZ"/>
    <x v="158"/>
    <s v="Electronics|HomeTheater,TV&amp;Video|Accessories|Cables|HDMICables"/>
    <n v="637"/>
    <n v="1499"/>
    <n v="0.57999999999999996"/>
    <n v="4.0999999999999996"/>
    <n v="24"/>
    <s v="Electronics"/>
    <x v="2"/>
    <n v="35976"/>
    <n v="15288"/>
    <s v="&gt; 500"/>
    <n v="98.399999999999991"/>
    <n v="20688"/>
  </r>
  <r>
    <s v="B08RWCZ6SY"/>
    <x v="159"/>
    <s v="Electronics|HomeTheater,TV&amp;Video|Accessories|RemoteControls"/>
    <n v="399"/>
    <n v="899"/>
    <n v="0.56000000000000005"/>
    <n v="3.9"/>
    <n v="254"/>
    <s v="Electronics"/>
    <x v="4"/>
    <n v="228346"/>
    <n v="101346"/>
    <s v="200 – 500"/>
    <n v="990.6"/>
    <n v="127000"/>
  </r>
  <r>
    <s v="B07KSB1MLX"/>
    <x v="160"/>
    <s v="Electronics|HomeTheater,TV&amp;Video|Accessories|Cables|OpticalCables"/>
    <n v="1089"/>
    <n v="1600"/>
    <n v="0.32"/>
    <n v="4"/>
    <n v="3565"/>
    <s v="Electronics"/>
    <x v="9"/>
    <n v="5704000"/>
    <n v="3882285"/>
    <s v="&gt; 500"/>
    <n v="14260"/>
    <n v="1821715"/>
  </r>
  <r>
    <s v="B081FG1QYX"/>
    <x v="161"/>
    <s v="Computers&amp;Accessories|Accessories&amp;Peripherals|Cables&amp;Accessories|Cables|USBCables"/>
    <n v="339"/>
    <n v="999"/>
    <n v="0.66"/>
    <n v="4.3"/>
    <n v="6255"/>
    <s v="Computers &amp; Accessories"/>
    <x v="0"/>
    <n v="6248745"/>
    <n v="2120445"/>
    <s v="200 – 500"/>
    <n v="26896.5"/>
    <n v="4128300"/>
  </r>
  <r>
    <s v="B08R69WBN7"/>
    <x v="162"/>
    <s v="Computers&amp;Accessories|Accessories&amp;Peripherals|Cables&amp;Accessories|Cables|USBCables"/>
    <n v="149"/>
    <n v="499"/>
    <n v="0.7"/>
    <n v="4"/>
    <n v="7732"/>
    <s v="Computers &amp; Accessories"/>
    <x v="0"/>
    <n v="3858268"/>
    <n v="1152068"/>
    <s v=" &lt; 200"/>
    <n v="30928"/>
    <n v="2706200"/>
  </r>
  <r>
    <s v="B0B3RHX6B6"/>
    <x v="163"/>
    <s v="Computers&amp;Accessories|Accessories&amp;Peripherals|Cables&amp;Accessories|Cables|USBCables"/>
    <n v="149"/>
    <n v="399"/>
    <n v="0.63"/>
    <n v="3.9"/>
    <n v="57"/>
    <s v="Computers &amp; Accessories"/>
    <x v="0"/>
    <n v="22743"/>
    <n v="8493"/>
    <s v=" &lt; 200"/>
    <n v="222.29999999999998"/>
    <n v="14250"/>
  </r>
  <r>
    <s v="B084N18QZY"/>
    <x v="164"/>
    <s v="Computers&amp;Accessories|Accessories&amp;Peripherals|Cables&amp;Accessories|Cables|USBCables"/>
    <n v="599"/>
    <n v="849"/>
    <n v="0.28999999999999998"/>
    <n v="4.5"/>
    <n v="577"/>
    <s v="Computers &amp; Accessories"/>
    <x v="0"/>
    <n v="489873"/>
    <n v="345623"/>
    <s v="&gt; 500"/>
    <n v="2596.5"/>
    <n v="144250"/>
  </r>
  <r>
    <s v="B081NHWT6Z"/>
    <x v="165"/>
    <s v="Electronics|HomeTheater,TV&amp;Video|Accessories|RemoteControls"/>
    <n v="299"/>
    <n v="1199"/>
    <n v="0.75"/>
    <n v="3.9"/>
    <n v="1193"/>
    <s v="Electronics"/>
    <x v="4"/>
    <n v="1430407"/>
    <n v="356707"/>
    <s v="200 – 500"/>
    <n v="4652.7"/>
    <n v="1073700"/>
  </r>
  <r>
    <s v="B07JPJJZ2H"/>
    <x v="166"/>
    <s v="Computers&amp;Accessories|Accessories&amp;Peripherals|Cables&amp;Accessories|Cables|USBCables"/>
    <n v="399"/>
    <n v="1299"/>
    <n v="0.69"/>
    <n v="4.2"/>
    <n v="13120"/>
    <s v="Computers &amp; Accessories"/>
    <x v="0"/>
    <n v="17042880"/>
    <n v="5234880"/>
    <s v="200 – 500"/>
    <n v="55104"/>
    <n v="11808000"/>
  </r>
  <r>
    <s v="B09JKNF147"/>
    <x v="167"/>
    <s v="Electronics|HomeTheater,TV&amp;Video|Accessories|RemoteControls"/>
    <n v="339"/>
    <n v="1999"/>
    <n v="0.83"/>
    <n v="4"/>
    <n v="343"/>
    <s v="Electronics"/>
    <x v="4"/>
    <n v="685657"/>
    <n v="116277"/>
    <s v="200 – 500"/>
    <n v="1372"/>
    <n v="569380"/>
  </r>
  <r>
    <s v="B0B9959XF3"/>
    <x v="168"/>
    <s v="Electronics|HomeTheater,TV&amp;Video|Televisions|SmartTelevisions"/>
    <n v="12499"/>
    <n v="22990"/>
    <n v="0.46"/>
    <n v="4.3"/>
    <n v="1611"/>
    <s v="Electronics"/>
    <x v="3"/>
    <n v="37036890"/>
    <n v="20135889"/>
    <s v="&gt; 500"/>
    <n v="6927.2999999999993"/>
    <n v="16901001"/>
  </r>
  <r>
    <s v="B09PNR6F8Q"/>
    <x v="169"/>
    <s v="Computers&amp;Accessories|Accessories&amp;Peripherals|Cables&amp;Accessories|Cables|USBCables"/>
    <n v="249"/>
    <n v="399"/>
    <n v="0.38"/>
    <n v="4"/>
    <n v="6558"/>
    <s v="Computers &amp; Accessories"/>
    <x v="0"/>
    <n v="2616642"/>
    <n v="1632942"/>
    <s v="200 – 500"/>
    <n v="26232"/>
    <n v="983700"/>
  </r>
  <r>
    <s v="B07M69276N"/>
    <x v="170"/>
    <s v="Computers&amp;Accessories|NetworkingDevices|NetworkAdapters|WirelessUSBAdapters"/>
    <n v="1399"/>
    <n v="2499"/>
    <n v="0.44"/>
    <n v="4.4000000000000004"/>
    <n v="23169"/>
    <s v="Computers &amp; Accessories"/>
    <x v="1"/>
    <n v="57899331"/>
    <n v="32413431"/>
    <s v="&gt; 500"/>
    <n v="101943.6"/>
    <n v="25485900"/>
  </r>
  <r>
    <s v="B0B1YZ9CB8"/>
    <x v="171"/>
    <s v="Electronics|HomeTheater,TV&amp;Video|Televisions|SmartTelevisions"/>
    <n v="32999"/>
    <n v="47990"/>
    <n v="0.31"/>
    <n v="4.3"/>
    <n v="4703"/>
    <s v="Electronics"/>
    <x v="3"/>
    <n v="225696970"/>
    <n v="155194297"/>
    <s v="&gt; 500"/>
    <n v="20222.899999999998"/>
    <n v="70502673"/>
  </r>
  <r>
    <s v="B09YLYB9PB"/>
    <x v="172"/>
    <s v="Computers&amp;Accessories|Accessories&amp;Peripherals|Cables&amp;Accessories|Cables|USBCables"/>
    <n v="149"/>
    <n v="399"/>
    <n v="0.63"/>
    <n v="4"/>
    <n v="1423"/>
    <s v="Computers &amp; Accessories"/>
    <x v="0"/>
    <n v="567777"/>
    <n v="212027"/>
    <s v=" &lt; 200"/>
    <n v="5692"/>
    <n v="355750"/>
  </r>
  <r>
    <s v="B08CTNJ985"/>
    <x v="173"/>
    <s v="Computers&amp;Accessories|Accessories&amp;Peripherals|Cables&amp;Accessories|Cables|USBCables"/>
    <n v="325"/>
    <n v="999"/>
    <n v="0.67"/>
    <n v="4.3"/>
    <n v="2651"/>
    <s v="Computers &amp; Accessories"/>
    <x v="0"/>
    <n v="2648349"/>
    <n v="861575"/>
    <s v="200 – 500"/>
    <n v="11399.3"/>
    <n v="1786774"/>
  </r>
  <r>
    <s v="B0BP7XLX48"/>
    <x v="174"/>
    <s v="Computers&amp;Accessories|Accessories&amp;Peripherals|Cables&amp;Accessories|Cables|USBCables"/>
    <n v="399"/>
    <n v="1999"/>
    <n v="0.8"/>
    <n v="5"/>
    <n v="5"/>
    <s v="Computers &amp; Accessories"/>
    <x v="0"/>
    <n v="9995"/>
    <n v="1995"/>
    <s v="200 – 500"/>
    <n v="25"/>
    <n v="8000"/>
  </r>
  <r>
    <s v="B09LHXNZLR"/>
    <x v="175"/>
    <s v="Computers&amp;Accessories|NetworkingDevices|NetworkAdapters|WirelessUSBAdapters"/>
    <n v="199"/>
    <n v="499"/>
    <n v="0.6"/>
    <n v="3.7"/>
    <n v="612"/>
    <s v="Computers &amp; Accessories"/>
    <x v="1"/>
    <n v="305388"/>
    <n v="121788"/>
    <s v=" &lt; 200"/>
    <n v="2264.4"/>
    <n v="183600"/>
  </r>
  <r>
    <s v="B0B3N8VG24"/>
    <x v="176"/>
    <s v="Computers&amp;Accessories|Accessories&amp;Peripherals|Cables&amp;Accessories|Cables|USBCables"/>
    <n v="88"/>
    <n v="299"/>
    <n v="0.71"/>
    <n v="4"/>
    <n v="9378"/>
    <s v="Computers &amp; Accessories"/>
    <x v="0"/>
    <n v="2804022"/>
    <n v="825264"/>
    <s v=" &lt; 200"/>
    <n v="37512"/>
    <n v="1978758"/>
  </r>
  <r>
    <s v="B08PSVBB2X"/>
    <x v="177"/>
    <s v="Computers&amp;Accessories|Accessories&amp;Peripherals|Cables&amp;Accessories|Cables|USBCables"/>
    <n v="399"/>
    <n v="1099"/>
    <n v="0.64"/>
    <n v="4.0999999999999996"/>
    <n v="2685"/>
    <s v="Computers &amp; Accessories"/>
    <x v="0"/>
    <n v="2950815"/>
    <n v="1071315"/>
    <s v="200 – 500"/>
    <n v="11008.499999999998"/>
    <n v="1879500"/>
  </r>
  <r>
    <s v="B0B3MQXNFB"/>
    <x v="178"/>
    <s v="Computers&amp;Accessories|Accessories&amp;Peripherals|Cables&amp;Accessories|Cables|USBCables"/>
    <n v="57.89"/>
    <n v="199"/>
    <n v="0.71"/>
    <n v="4"/>
    <n v="9378"/>
    <s v="Computers &amp; Accessories"/>
    <x v="0"/>
    <n v="1866222"/>
    <n v="542892.42000000004"/>
    <s v=" &lt; 200"/>
    <n v="37512"/>
    <n v="1323329.58"/>
  </r>
  <r>
    <s v="B08XMSKKMM"/>
    <x v="179"/>
    <s v="Electronics|HomeTheater,TV&amp;Video|Accessories|RemoteControls"/>
    <n v="799"/>
    <n v="1999"/>
    <n v="0.6"/>
    <n v="3.3"/>
    <n v="576"/>
    <s v="Electronics"/>
    <x v="4"/>
    <n v="1151424"/>
    <n v="460224"/>
    <s v="&gt; 500"/>
    <n v="1900.8"/>
    <n v="691200"/>
  </r>
  <r>
    <s v="B09L8DT7D6"/>
    <x v="180"/>
    <s v="Electronics|HomeTheater,TV&amp;Video|Accessories|RemoteControls"/>
    <n v="205"/>
    <n v="499"/>
    <n v="0.59"/>
    <n v="3.8"/>
    <n v="313"/>
    <s v="Electronics"/>
    <x v="4"/>
    <n v="156187"/>
    <n v="64165"/>
    <s v="200 – 500"/>
    <n v="1189.3999999999999"/>
    <n v="92022"/>
  </r>
  <r>
    <s v="B00GE55L22"/>
    <x v="181"/>
    <s v="Computers&amp;Accessories|Accessories&amp;Peripherals|Cables&amp;Accessories|Cables|USBCables"/>
    <n v="299"/>
    <n v="699"/>
    <n v="0.56999999999999995"/>
    <n v="4.0999999999999996"/>
    <n v="2957"/>
    <s v="Computers &amp; Accessories"/>
    <x v="0"/>
    <n v="2066943"/>
    <n v="884143"/>
    <s v="200 – 500"/>
    <n v="12123.699999999999"/>
    <n v="1182800"/>
  </r>
  <r>
    <s v="B0162K34H2"/>
    <x v="182"/>
    <s v="Computers&amp;Accessories|Accessories&amp;Peripherals|Cables&amp;Accessories|Cables|USBCables"/>
    <n v="849"/>
    <n v="999"/>
    <n v="0.15"/>
    <n v="4.0999999999999996"/>
    <n v="6736"/>
    <s v="Computers &amp; Accessories"/>
    <x v="0"/>
    <n v="6729264"/>
    <n v="5718864"/>
    <s v="&gt; 500"/>
    <n v="27617.599999999999"/>
    <n v="1010400"/>
  </r>
  <r>
    <s v="B0B8SRZ5SV"/>
    <x v="183"/>
    <s v="Computers&amp;Accessories|Accessories&amp;Peripherals|Cables&amp;Accessories|Cables|USBCables"/>
    <n v="949"/>
    <n v="1999"/>
    <n v="0.53"/>
    <n v="4.4000000000000004"/>
    <n v="13552"/>
    <s v="Computers &amp; Accessories"/>
    <x v="0"/>
    <n v="27090448"/>
    <n v="12860848"/>
    <s v="&gt; 500"/>
    <n v="59628.800000000003"/>
    <n v="14229600"/>
  </r>
  <r>
    <s v="B07CWNJLPC"/>
    <x v="184"/>
    <s v="Computers&amp;Accessories|Accessories&amp;Peripherals|Cables&amp;Accessories|Cables|USBCables"/>
    <n v="499"/>
    <n v="1200"/>
    <n v="0.57999999999999996"/>
    <n v="4.3"/>
    <n v="5451"/>
    <s v="Computers &amp; Accessories"/>
    <x v="0"/>
    <n v="6541200"/>
    <n v="2720049"/>
    <s v="200 – 500"/>
    <n v="23439.3"/>
    <n v="3821151"/>
  </r>
  <r>
    <s v="B00NH12R1O"/>
    <x v="185"/>
    <s v="Computers&amp;Accessories|Accessories&amp;Peripherals|Cables&amp;Accessories|Cables|USBCables"/>
    <n v="299"/>
    <n v="485"/>
    <n v="0.38"/>
    <n v="4.3"/>
    <n v="10911"/>
    <s v="Computers &amp; Accessories"/>
    <x v="0"/>
    <n v="5291835"/>
    <n v="3262389"/>
    <s v="200 – 500"/>
    <n v="46917.299999999996"/>
    <n v="2029446"/>
  </r>
  <r>
    <s v="B0B8SSC5D9"/>
    <x v="186"/>
    <s v="Computers&amp;Accessories|Accessories&amp;Peripherals|Cables&amp;Accessories|Cables|USBCables"/>
    <n v="949"/>
    <n v="1999"/>
    <n v="0.53"/>
    <n v="4.4000000000000004"/>
    <n v="13552"/>
    <s v="Computers &amp; Accessories"/>
    <x v="0"/>
    <n v="27090448"/>
    <n v="12860848"/>
    <s v="&gt; 500"/>
    <n v="59628.800000000003"/>
    <n v="14229600"/>
  </r>
  <r>
    <s v="B08WKG2MWT"/>
    <x v="187"/>
    <s v="Computers&amp;Accessories|Accessories&amp;Peripherals|Cables&amp;Accessories|Cables|USBCables"/>
    <n v="379"/>
    <n v="1099"/>
    <n v="0.66"/>
    <n v="4.3"/>
    <n v="2806"/>
    <s v="Computers &amp; Accessories"/>
    <x v="0"/>
    <n v="3083794"/>
    <n v="1063474"/>
    <s v="200 – 500"/>
    <n v="12065.8"/>
    <n v="2020320"/>
  </r>
  <r>
    <s v="B0B466C3G4"/>
    <x v="188"/>
    <s v="Electronics|HomeTheater,TV&amp;Video|Televisions|SmartTelevisions"/>
    <n v="8990"/>
    <n v="18990"/>
    <n v="0.53"/>
    <n v="3.9"/>
    <n v="350"/>
    <s v="Electronics"/>
    <x v="3"/>
    <n v="6646500"/>
    <n v="3146500"/>
    <s v="&gt; 500"/>
    <n v="1365"/>
    <n v="3500000"/>
  </r>
  <r>
    <s v="B005LJQMZC"/>
    <x v="189"/>
    <s v="Electronics|HomeTheater,TV&amp;Video|Accessories|Cables|OpticalCables"/>
    <n v="486"/>
    <n v="1999"/>
    <n v="0.76"/>
    <n v="4.2"/>
    <n v="30023"/>
    <s v="Electronics"/>
    <x v="9"/>
    <n v="60015977"/>
    <n v="14591178"/>
    <s v="200 – 500"/>
    <n v="126096.6"/>
    <n v="45424799"/>
  </r>
  <r>
    <s v="B07MDRGHWQ"/>
    <x v="190"/>
    <s v="Electronics|HomeTheater,TV&amp;Video|Televisions|StandardTelevisions"/>
    <n v="5699"/>
    <n v="11000"/>
    <n v="0.48"/>
    <n v="4.2"/>
    <n v="4003"/>
    <s v="Electronics"/>
    <x v="5"/>
    <n v="44033000"/>
    <n v="22813097"/>
    <s v="&gt; 500"/>
    <n v="16812.600000000002"/>
    <n v="21219903"/>
  </r>
  <r>
    <s v="B07DC4RZPY"/>
    <x v="191"/>
    <s v="Computers&amp;Accessories|Accessories&amp;Peripherals|Cables&amp;Accessories|Cables|USBCables"/>
    <n v="709"/>
    <n v="1999"/>
    <n v="0.65"/>
    <n v="4.0999999999999996"/>
    <n v="178817"/>
    <s v="Computers &amp; Accessories"/>
    <x v="0"/>
    <n v="357455183"/>
    <n v="126781253"/>
    <s v="&gt; 500"/>
    <n v="733149.7"/>
    <n v="230673930"/>
  </r>
  <r>
    <s v="B0B15GSPQW"/>
    <x v="192"/>
    <s v="Electronics|HomeTheater,TV&amp;Video|Televisions|SmartTelevisions"/>
    <n v="47990"/>
    <n v="70900"/>
    <n v="0.32"/>
    <n v="4.3"/>
    <n v="7109"/>
    <s v="Electronics"/>
    <x v="3"/>
    <n v="504028100"/>
    <n v="341160910"/>
    <s v="&gt; 500"/>
    <n v="30568.699999999997"/>
    <n v="162867190"/>
  </r>
  <r>
    <s v="B08GJNM9N7"/>
    <x v="193"/>
    <s v="Electronics|HomeTheater,TV&amp;Video|Accessories|RemoteControls"/>
    <n v="299"/>
    <n v="1199"/>
    <n v="0.75"/>
    <n v="3.7"/>
    <n v="490"/>
    <s v="Electronics"/>
    <x v="4"/>
    <n v="587510"/>
    <n v="146510"/>
    <s v="200 – 500"/>
    <n v="1813"/>
    <n v="441000"/>
  </r>
  <r>
    <s v="B09C6FML9B"/>
    <x v="194"/>
    <s v="Computers&amp;Accessories|Accessories&amp;Peripherals|Cables&amp;Accessories|Cables|USBCables"/>
    <n v="320"/>
    <n v="599"/>
    <n v="0.47"/>
    <n v="4.0999999999999996"/>
    <n v="491"/>
    <s v="Computers &amp; Accessories"/>
    <x v="0"/>
    <n v="294109"/>
    <n v="157120"/>
    <s v="200 – 500"/>
    <n v="2013.1"/>
    <n v="136989"/>
  </r>
  <r>
    <s v="B0B65MJ45G"/>
    <x v="195"/>
    <s v="Computers&amp;Accessories|Accessories&amp;Peripherals|Cables&amp;Accessories|Cables|USBCables"/>
    <n v="139"/>
    <n v="549"/>
    <n v="0.75"/>
    <n v="3.9"/>
    <n v="61"/>
    <s v="Computers &amp; Accessories"/>
    <x v="0"/>
    <n v="33489"/>
    <n v="8479"/>
    <s v=" &lt; 200"/>
    <n v="237.9"/>
    <n v="25010"/>
  </r>
  <r>
    <s v="B08P9RYPLR"/>
    <x v="196"/>
    <s v="Computers&amp;Accessories|Accessories&amp;Peripherals|Cables&amp;Accessories|Cables|USBCables"/>
    <n v="129"/>
    <n v="249"/>
    <n v="0.48"/>
    <n v="4"/>
    <n v="9378"/>
    <s v="Computers &amp; Accessories"/>
    <x v="0"/>
    <n v="2335122"/>
    <n v="1209762"/>
    <s v=" &lt; 200"/>
    <n v="37512"/>
    <n v="1125360"/>
  </r>
  <r>
    <s v="B0B6F8HHR6"/>
    <x v="197"/>
    <s v="Electronics|HomeTheater,TV&amp;Video|Televisions|SmartTelevisions"/>
    <n v="24999"/>
    <n v="35999"/>
    <n v="0.31"/>
    <n v="4.2"/>
    <n v="32840"/>
    <s v="Electronics"/>
    <x v="3"/>
    <n v="1182207160"/>
    <n v="820967160"/>
    <s v="&gt; 500"/>
    <n v="137928"/>
    <n v="361240000"/>
  </r>
  <r>
    <s v="B084MZXJN6"/>
    <x v="198"/>
    <s v="Computers&amp;Accessories|Accessories&amp;Peripherals|Cables&amp;Accessories|Cables|USBCables"/>
    <n v="999"/>
    <n v="1699"/>
    <n v="0.41"/>
    <n v="4.4000000000000004"/>
    <n v="7318"/>
    <s v="Computers &amp; Accessories"/>
    <x v="0"/>
    <n v="12433282"/>
    <n v="7310682"/>
    <s v="&gt; 500"/>
    <n v="32199.200000000004"/>
    <n v="5122600"/>
  </r>
  <r>
    <s v="B08XMG618K"/>
    <x v="199"/>
    <s v="Computers&amp;Accessories|Accessories&amp;Peripherals|Cables&amp;Accessories|Cables|USBCables"/>
    <n v="225"/>
    <n v="499"/>
    <n v="0.55000000000000004"/>
    <n v="4.0999999999999996"/>
    <n v="789"/>
    <s v="Computers &amp; Accessories"/>
    <x v="0"/>
    <n v="393711"/>
    <n v="177525"/>
    <s v="200 – 500"/>
    <n v="3234.8999999999996"/>
    <n v="216186"/>
  </r>
  <r>
    <s v="B0BCKWZ884"/>
    <x v="200"/>
    <s v="Electronics|HomeTheater,TV&amp;Video|Accessories|RemoteControls"/>
    <n v="547"/>
    <n v="2999"/>
    <n v="0.82"/>
    <n v="4.3"/>
    <n v="407"/>
    <s v="Electronics"/>
    <x v="4"/>
    <n v="1220593"/>
    <n v="222629"/>
    <s v="&gt; 500"/>
    <n v="1750.1"/>
    <n v="997964"/>
  </r>
  <r>
    <s v="B00GGGOYEK"/>
    <x v="201"/>
    <s v="Computers&amp;Accessories|Accessories&amp;Peripherals|Cables&amp;Accessories|Cables|USBCables"/>
    <n v="259"/>
    <n v="699"/>
    <n v="0.63"/>
    <n v="3.8"/>
    <n v="2399"/>
    <s v="Computers &amp; Accessories"/>
    <x v="0"/>
    <n v="1676901"/>
    <n v="621341"/>
    <s v="200 – 500"/>
    <n v="9116.1999999999989"/>
    <n v="1055560"/>
  </r>
  <r>
    <s v="B07ZR4S1G4"/>
    <x v="202"/>
    <s v="Electronics|HomeTheater,TV&amp;Video|Accessories|RemoteControls"/>
    <n v="239"/>
    <n v="699"/>
    <n v="0.66"/>
    <n v="4.4000000000000004"/>
    <n v="2640"/>
    <s v="Electronics"/>
    <x v="4"/>
    <n v="1845360"/>
    <n v="630960"/>
    <s v="200 – 500"/>
    <n v="11616.000000000002"/>
    <n v="1214400"/>
  </r>
  <r>
    <s v="B09C635BMM"/>
    <x v="203"/>
    <s v="Electronics|HomeTheater,TV&amp;Video|Accessories|RemoteControls"/>
    <n v="349"/>
    <n v="999"/>
    <n v="0.65"/>
    <n v="4"/>
    <n v="839"/>
    <s v="Electronics"/>
    <x v="4"/>
    <n v="838161"/>
    <n v="292811"/>
    <s v="200 – 500"/>
    <n v="3356"/>
    <n v="545350"/>
  </r>
  <r>
    <s v="B00GG59HU2"/>
    <x v="204"/>
    <s v="Electronics|HomeTheater,TV&amp;Video|Accessories|Cables|HDMICables"/>
    <n v="467"/>
    <n v="599"/>
    <n v="0.22"/>
    <n v="4.4000000000000004"/>
    <n v="44054"/>
    <s v="Electronics"/>
    <x v="2"/>
    <n v="26388346"/>
    <n v="20573218"/>
    <s v="200 – 500"/>
    <n v="193837.6"/>
    <n v="5815128"/>
  </r>
  <r>
    <s v="B00RGLI0ZS"/>
    <x v="205"/>
    <s v="Computers&amp;Accessories|Accessories&amp;Peripherals|Cables&amp;Accessories|Cables|USBCables"/>
    <n v="449"/>
    <n v="599"/>
    <n v="0.25"/>
    <n v="4"/>
    <n v="3231"/>
    <s v="Computers &amp; Accessories"/>
    <x v="0"/>
    <n v="1935369"/>
    <n v="1450719"/>
    <s v="200 – 500"/>
    <n v="12924"/>
    <n v="484650"/>
  </r>
  <r>
    <s v="B09ZPJT8B2"/>
    <x v="206"/>
    <s v="Electronics|HomeTheater,TV&amp;Video|Televisions|SmartTelevisions"/>
    <n v="11990"/>
    <n v="31990"/>
    <n v="0.63"/>
    <n v="4.2"/>
    <n v="64"/>
    <s v="Electronics"/>
    <x v="3"/>
    <n v="2047360"/>
    <n v="767360"/>
    <s v="&gt; 500"/>
    <n v="268.8"/>
    <n v="1280000"/>
  </r>
  <r>
    <s v="B07HZ2QCGR"/>
    <x v="207"/>
    <s v="Computers&amp;Accessories|Accessories&amp;Peripherals|Cables&amp;Accessories|Cables|USBCables"/>
    <n v="350"/>
    <n v="599"/>
    <n v="0.42"/>
    <n v="3.9"/>
    <n v="8314"/>
    <s v="Computers &amp; Accessories"/>
    <x v="0"/>
    <n v="4980086"/>
    <n v="2909900"/>
    <s v="200 – 500"/>
    <n v="32424.6"/>
    <n v="2070186"/>
  </r>
  <r>
    <s v="B095244Q22"/>
    <x v="208"/>
    <s v="Computers&amp;Accessories|Accessories&amp;Peripherals|Cables&amp;Accessories|Cables|USBCables"/>
    <n v="252"/>
    <n v="999"/>
    <n v="0.75"/>
    <n v="3.7"/>
    <n v="2249"/>
    <s v="Computers &amp; Accessories"/>
    <x v="0"/>
    <n v="2246751"/>
    <n v="566748"/>
    <s v="200 – 500"/>
    <n v="8321.3000000000011"/>
    <n v="1680003"/>
  </r>
  <r>
    <s v="B08CKW1KH9"/>
    <x v="209"/>
    <s v="Electronics|HomeTheater,TV&amp;Video|Accessories|RemoteControls"/>
    <n v="204"/>
    <n v="599"/>
    <n v="0.66"/>
    <n v="3.6"/>
    <n v="339"/>
    <s v="Electronics"/>
    <x v="4"/>
    <n v="203061"/>
    <n v="69156"/>
    <s v="200 – 500"/>
    <n v="1220.4000000000001"/>
    <n v="133905"/>
  </r>
  <r>
    <s v="B0BLV1GNLN"/>
    <x v="210"/>
    <s v="Electronics|HomeTheater,TV&amp;Video|Projectors"/>
    <n v="6490"/>
    <n v="9990"/>
    <n v="0.35"/>
    <n v="4"/>
    <n v="27"/>
    <s v="Electronics"/>
    <x v="10"/>
    <n v="269730"/>
    <n v="175230"/>
    <s v="&gt; 500"/>
    <n v="108"/>
    <n v="94500"/>
  </r>
  <r>
    <s v="B08RHPDNVV"/>
    <x v="211"/>
    <s v="Electronics|HomeTheater,TV&amp;Video|Accessories|RemoteControls"/>
    <n v="235"/>
    <n v="599"/>
    <n v="0.61"/>
    <n v="3.5"/>
    <n v="197"/>
    <s v="Electronics"/>
    <x v="4"/>
    <n v="118003"/>
    <n v="46295"/>
    <s v="200 – 500"/>
    <n v="689.5"/>
    <n v="71708"/>
  </r>
  <r>
    <s v="B00NH13Q8W"/>
    <x v="212"/>
    <s v="Computers&amp;Accessories|Accessories&amp;Peripherals|Cables&amp;Accessories|Cables|USBCables"/>
    <n v="299"/>
    <n v="800"/>
    <n v="0.63"/>
    <n v="4.5"/>
    <n v="74977"/>
    <s v="Computers &amp; Accessories"/>
    <x v="0"/>
    <n v="59981600"/>
    <n v="22418123"/>
    <s v="200 – 500"/>
    <n v="337396.5"/>
    <n v="37563477"/>
  </r>
  <r>
    <s v="B0B8SSZ76F"/>
    <x v="213"/>
    <s v="Computers&amp;Accessories|Accessories&amp;Peripherals|Cables&amp;Accessories|Cables|USBCables"/>
    <n v="799"/>
    <n v="1999"/>
    <n v="0.6"/>
    <n v="4.2"/>
    <n v="8583"/>
    <s v="Computers &amp; Accessories"/>
    <x v="0"/>
    <n v="17157417"/>
    <n v="6857817"/>
    <s v="&gt; 500"/>
    <n v="36048.6"/>
    <n v="10299600"/>
  </r>
  <r>
    <s v="B0841KQR1Z"/>
    <x v="214"/>
    <s v="Electronics|HomeTheater,TV&amp;Video|Accessories|RemoteControls"/>
    <n v="299"/>
    <n v="999"/>
    <n v="0.7"/>
    <n v="3.8"/>
    <n v="928"/>
    <s v="Electronics"/>
    <x v="4"/>
    <n v="927072"/>
    <n v="277472"/>
    <s v="200 – 500"/>
    <n v="3526.3999999999996"/>
    <n v="649600"/>
  </r>
  <r>
    <s v="B0B467CCB9"/>
    <x v="215"/>
    <s v="Electronics|HomeTheater,TV&amp;Video|Televisions|StandardTelevisions"/>
    <n v="6999"/>
    <n v="16990"/>
    <n v="0.59"/>
    <n v="3.8"/>
    <n v="110"/>
    <s v="Electronics"/>
    <x v="5"/>
    <n v="1868900"/>
    <n v="769890"/>
    <s v="&gt; 500"/>
    <n v="418"/>
    <n v="1099010"/>
  </r>
  <r>
    <s v="B095JQVC7N"/>
    <x v="216"/>
    <s v="Electronics|HomeTheater,TV&amp;Video|Televisions|SmartTelevisions"/>
    <n v="42999"/>
    <n v="59999"/>
    <n v="0.28000000000000003"/>
    <n v="4.0999999999999996"/>
    <n v="6753"/>
    <s v="Electronics"/>
    <x v="3"/>
    <n v="405173247"/>
    <n v="290372247"/>
    <s v="&gt; 500"/>
    <n v="27687.3"/>
    <n v="114801000"/>
  </r>
  <r>
    <s v="B08PPHFXG3"/>
    <x v="217"/>
    <s v="Electronics|HomeTheater,TV&amp;Video|Accessories|Cables|HDMICables"/>
    <n v="173"/>
    <n v="999"/>
    <n v="0.83"/>
    <n v="4.3"/>
    <n v="1237"/>
    <s v="Electronics"/>
    <x v="2"/>
    <n v="1235763"/>
    <n v="214001"/>
    <s v=" &lt; 200"/>
    <n v="5319.0999999999995"/>
    <n v="1021762"/>
  </r>
  <r>
    <s v="B06XR9PR5X"/>
    <x v="218"/>
    <s v="Electronics|HomeAudio|Accessories|Adapters"/>
    <n v="209"/>
    <n v="600"/>
    <n v="0.65"/>
    <n v="4.4000000000000004"/>
    <n v="18872"/>
    <s v="Electronics"/>
    <x v="11"/>
    <n v="11323200"/>
    <n v="3944248"/>
    <s v="200 – 500"/>
    <n v="83036.800000000003"/>
    <n v="7378952"/>
  </r>
  <r>
    <s v="B09JSW16QD"/>
    <x v="219"/>
    <s v="Computers&amp;Accessories|Accessories&amp;Peripherals|Cables&amp;Accessories|Cables|USBCables"/>
    <n v="848.99"/>
    <n v="1490"/>
    <n v="0.43"/>
    <n v="3.9"/>
    <n v="356"/>
    <s v="Computers &amp; Accessories"/>
    <x v="0"/>
    <n v="530440"/>
    <n v="302240.44"/>
    <s v="&gt; 500"/>
    <n v="1388.3999999999999"/>
    <n v="228199.56"/>
  </r>
  <r>
    <s v="B07JH1CBGW"/>
    <x v="220"/>
    <s v="Computers&amp;Accessories|Accessories&amp;Peripherals|Cables&amp;Accessories|Cables|USBCables"/>
    <n v="649"/>
    <n v="1999"/>
    <n v="0.68"/>
    <n v="4.2"/>
    <n v="24269"/>
    <s v="Computers &amp; Accessories"/>
    <x v="0"/>
    <n v="48513731"/>
    <n v="15750581"/>
    <s v="&gt; 500"/>
    <n v="101929.8"/>
    <n v="32763150"/>
  </r>
  <r>
    <s v="B09127FZCK"/>
    <x v="221"/>
    <s v="Electronics|HomeTheater,TV&amp;Video|Accessories|RemoteControls"/>
    <n v="299"/>
    <n v="899"/>
    <n v="0.67"/>
    <n v="3.8"/>
    <n v="425"/>
    <s v="Electronics"/>
    <x v="4"/>
    <n v="382075"/>
    <n v="127075"/>
    <s v="200 – 500"/>
    <n v="1615"/>
    <n v="255000"/>
  </r>
  <r>
    <s v="B083GQGT3Z"/>
    <x v="222"/>
    <s v="Electronics|HomeTheater,TV&amp;Video|Accessories|TVMounts,Stands&amp;Turntables|TVWall&amp;CeilingMounts"/>
    <n v="399"/>
    <n v="799"/>
    <n v="0.5"/>
    <n v="4.0999999999999996"/>
    <n v="1161"/>
    <s v="Electronics"/>
    <x v="6"/>
    <n v="927639"/>
    <n v="463239"/>
    <s v="200 – 500"/>
    <n v="4760.0999999999995"/>
    <n v="464400"/>
  </r>
  <r>
    <s v="B09Q8WQ5QJ"/>
    <x v="223"/>
    <s v="Computers&amp;Accessories|Accessories&amp;Peripherals|Cables&amp;Accessories|Cables|USBCables"/>
    <n v="249"/>
    <n v="499"/>
    <n v="0.5"/>
    <n v="4.0999999999999996"/>
    <n v="1508"/>
    <s v="Computers &amp; Accessories"/>
    <x v="0"/>
    <n v="752492"/>
    <n v="375492"/>
    <s v="200 – 500"/>
    <n v="6182.7999999999993"/>
    <n v="377000"/>
  </r>
  <r>
    <s v="B07YZG8PPY"/>
    <x v="224"/>
    <s v="Electronics|HomeTheater,TV&amp;Video|SatelliteEquipment|SatelliteReceivers"/>
    <n v="1249"/>
    <n v="2299"/>
    <n v="0.46"/>
    <n v="4.3"/>
    <n v="7636"/>
    <s v="Electronics"/>
    <x v="12"/>
    <n v="17555164"/>
    <n v="9537364"/>
    <s v="&gt; 500"/>
    <n v="32834.799999999996"/>
    <n v="8017800"/>
  </r>
  <r>
    <s v="B09H39KTTB"/>
    <x v="225"/>
    <s v="Electronics|HomeTheater,TV&amp;Video|Accessories|RemoteControls"/>
    <n v="213"/>
    <n v="499"/>
    <n v="0.56999999999999995"/>
    <n v="3.7"/>
    <n v="246"/>
    <s v="Electronics"/>
    <x v="4"/>
    <n v="122754"/>
    <n v="52398"/>
    <s v="200 – 500"/>
    <n v="910.2"/>
    <n v="70356"/>
  </r>
  <r>
    <s v="B08DCVRW98"/>
    <x v="226"/>
    <s v="Electronics|HomeTheater,TV&amp;Video|Accessories|RemoteControls"/>
    <n v="209"/>
    <n v="499"/>
    <n v="0.57999999999999996"/>
    <n v="4"/>
    <n v="479"/>
    <s v="Electronics"/>
    <x v="4"/>
    <n v="239021"/>
    <n v="100111"/>
    <s v="200 – 500"/>
    <n v="1916"/>
    <n v="138910"/>
  </r>
  <r>
    <s v="B0718ZN31Q"/>
    <x v="227"/>
    <s v="Electronics|HomeTheater,TV&amp;Video|Accessories|Cables|HDMICables"/>
    <n v="598"/>
    <n v="4999"/>
    <n v="0.88"/>
    <n v="4.2"/>
    <n v="910"/>
    <s v="Electronics"/>
    <x v="2"/>
    <n v="4549090"/>
    <n v="544180"/>
    <s v="&gt; 500"/>
    <n v="3822"/>
    <n v="4004910"/>
  </r>
  <r>
    <s v="B0162LYSFS"/>
    <x v="228"/>
    <s v="Computers&amp;Accessories|Accessories&amp;Peripherals|Cables&amp;Accessories|Cables|USBCables"/>
    <n v="799"/>
    <n v="1749"/>
    <n v="0.54"/>
    <n v="4.0999999999999996"/>
    <n v="5626"/>
    <s v="Computers &amp; Accessories"/>
    <x v="0"/>
    <n v="9839874"/>
    <n v="4495174"/>
    <s v="&gt; 500"/>
    <n v="23066.6"/>
    <n v="5344700"/>
  </r>
  <r>
    <s v="B07PFJ5VQD"/>
    <x v="229"/>
    <s v="Computers&amp;Accessories|Accessories&amp;Peripherals|Cables&amp;Accessories|Cables|USBCables"/>
    <n v="159"/>
    <n v="595"/>
    <n v="0.73"/>
    <n v="4.3"/>
    <n v="14184"/>
    <s v="Computers &amp; Accessories"/>
    <x v="0"/>
    <n v="8439480"/>
    <n v="2255256"/>
    <s v=" &lt; 200"/>
    <n v="60991.199999999997"/>
    <n v="6184224"/>
  </r>
  <r>
    <s v="B01J8S6X2I"/>
    <x v="230"/>
    <s v="Computers&amp;Accessories|Accessories&amp;Peripherals|Cables&amp;Accessories|Cables|DVICables"/>
    <n v="499"/>
    <n v="1100"/>
    <n v="0.55000000000000004"/>
    <n v="4.4000000000000004"/>
    <n v="25177"/>
    <s v="Computers &amp; Accessories"/>
    <x v="13"/>
    <n v="27694700"/>
    <n v="12563323"/>
    <s v="200 – 500"/>
    <n v="110778.8"/>
    <n v="15131377"/>
  </r>
  <r>
    <s v="B09MJ77786"/>
    <x v="231"/>
    <s v="Electronics|HomeTheater,TV&amp;Video|Televisions|SmartTelevisions"/>
    <n v="31999"/>
    <n v="49999"/>
    <n v="0.36"/>
    <n v="4.3"/>
    <n v="21252"/>
    <s v="Electronics"/>
    <x v="3"/>
    <n v="1062578748"/>
    <n v="680042748"/>
    <s v="&gt; 500"/>
    <n v="91383.599999999991"/>
    <n v="382536000"/>
  </r>
  <r>
    <s v="B09NNGHG22"/>
    <x v="232"/>
    <s v="Electronics|HomeTheater,TV&amp;Video|Televisions|SmartTelevisions"/>
    <n v="32990"/>
    <n v="56790"/>
    <n v="0.42"/>
    <n v="4.3"/>
    <n v="567"/>
    <s v="Electronics"/>
    <x v="3"/>
    <n v="32199930"/>
    <n v="18705330"/>
    <s v="&gt; 500"/>
    <n v="2438.1"/>
    <n v="13494600"/>
  </r>
  <r>
    <s v="B07V5YF4ND"/>
    <x v="233"/>
    <s v="Electronics|HomeTheater,TV&amp;Video|Accessories|RemoteControls"/>
    <n v="299"/>
    <n v="1199"/>
    <n v="0.75"/>
    <n v="3.5"/>
    <n v="466"/>
    <s v="Electronics"/>
    <x v="4"/>
    <n v="558734"/>
    <n v="139334"/>
    <s v="200 – 500"/>
    <n v="1631"/>
    <n v="419400"/>
  </r>
  <r>
    <s v="B0B65P827P"/>
    <x v="234"/>
    <s v="Computers&amp;Accessories|Accessories&amp;Peripherals|Cables&amp;Accessories|Cables|USBCables"/>
    <n v="128.31"/>
    <n v="549"/>
    <n v="0.77"/>
    <n v="3.9"/>
    <n v="61"/>
    <s v="Computers &amp; Accessories"/>
    <x v="0"/>
    <n v="33489"/>
    <n v="7826.91"/>
    <s v=" &lt; 200"/>
    <n v="237.9"/>
    <n v="25662.09"/>
  </r>
  <r>
    <s v="B084MZYBTV"/>
    <x v="235"/>
    <s v="Computers&amp;Accessories|Accessories&amp;Peripherals|Cables&amp;Accessories|Cables|USBCables"/>
    <n v="599"/>
    <n v="849"/>
    <n v="0.28999999999999998"/>
    <n v="4.5"/>
    <n v="474"/>
    <s v="Computers &amp; Accessories"/>
    <x v="0"/>
    <n v="402426"/>
    <n v="283926"/>
    <s v="&gt; 500"/>
    <n v="2133"/>
    <n v="118500"/>
  </r>
  <r>
    <s v="B097ZQTDVZ"/>
    <x v="236"/>
    <s v="Electronics|HomeTheater,TV&amp;Video|Accessories|RemoteControls"/>
    <n v="399"/>
    <n v="899"/>
    <n v="0.56000000000000005"/>
    <n v="3.4"/>
    <n v="431"/>
    <s v="Electronics"/>
    <x v="4"/>
    <n v="387469"/>
    <n v="171969"/>
    <s v="200 – 500"/>
    <n v="1465.3999999999999"/>
    <n v="215500"/>
  </r>
  <r>
    <s v="B0B5F3YZY4"/>
    <x v="237"/>
    <s v="Computers&amp;Accessories|Accessories&amp;Peripherals|Cables&amp;Accessories|Cables|USBCables"/>
    <n v="449"/>
    <n v="1099"/>
    <n v="0.59"/>
    <n v="4"/>
    <n v="242"/>
    <s v="Computers &amp; Accessories"/>
    <x v="0"/>
    <n v="265958"/>
    <n v="108658"/>
    <s v="200 – 500"/>
    <n v="968"/>
    <n v="157300"/>
  </r>
  <r>
    <s v="B09G5TSGXV"/>
    <x v="238"/>
    <s v="Computers&amp;Accessories|Accessories&amp;Peripherals|Cables&amp;Accessories|Cables|USBCables"/>
    <n v="254"/>
    <n v="799"/>
    <n v="0.68"/>
    <n v="4"/>
    <n v="2905"/>
    <s v="Computers &amp; Accessories"/>
    <x v="0"/>
    <n v="2321095"/>
    <n v="737870"/>
    <s v="200 – 500"/>
    <n v="11620"/>
    <n v="1583225"/>
  </r>
  <r>
    <s v="B006LW0WDQ"/>
    <x v="239"/>
    <s v="Electronics|HomeTheater,TV&amp;Video|Accessories|Cables|SpeakerCables"/>
    <n v="399"/>
    <n v="795"/>
    <n v="0.5"/>
    <n v="4.4000000000000004"/>
    <n v="12091"/>
    <s v="Electronics"/>
    <x v="14"/>
    <n v="9612345"/>
    <n v="4824309"/>
    <s v="200 – 500"/>
    <n v="53200.4"/>
    <n v="4788036"/>
  </r>
  <r>
    <s v="B09YLX91QR"/>
    <x v="240"/>
    <s v="Computers&amp;Accessories|Accessories&amp;Peripherals|Cables&amp;Accessories|Cables|USBCables"/>
    <n v="179"/>
    <n v="399"/>
    <n v="0.55000000000000004"/>
    <n v="4"/>
    <n v="1423"/>
    <s v="Computers &amp; Accessories"/>
    <x v="0"/>
    <n v="567777"/>
    <n v="254717"/>
    <s v=" &lt; 200"/>
    <n v="5692"/>
    <n v="313060"/>
  </r>
  <r>
    <s v="B081FJWN52"/>
    <x v="241"/>
    <s v="Computers&amp;Accessories|Accessories&amp;Peripherals|Cables&amp;Accessories|Cables|USBCables"/>
    <n v="339"/>
    <n v="999"/>
    <n v="0.66"/>
    <n v="4.3"/>
    <n v="6255"/>
    <s v="Computers &amp; Accessories"/>
    <x v="0"/>
    <n v="6248745"/>
    <n v="2120445"/>
    <s v="200 – 500"/>
    <n v="26896.5"/>
    <n v="4128300"/>
  </r>
  <r>
    <s v="B0758F7KK7"/>
    <x v="242"/>
    <s v="Electronics|HomeTheater,TV&amp;Video|Accessories|TVMounts,Stands&amp;Turntables|TVWall&amp;CeilingMounts"/>
    <n v="399"/>
    <n v="999"/>
    <n v="0.6"/>
    <n v="4"/>
    <n v="1236"/>
    <s v="Electronics"/>
    <x v="6"/>
    <n v="1234764"/>
    <n v="493164"/>
    <s v="200 – 500"/>
    <n v="4944"/>
    <n v="741600"/>
  </r>
  <r>
    <s v="B09L835C3V"/>
    <x v="243"/>
    <s v="Electronics|HomeTheater,TV&amp;Video|Accessories|RemoteControls"/>
    <n v="199"/>
    <n v="399"/>
    <n v="0.5"/>
    <n v="4.2"/>
    <n v="1335"/>
    <s v="Electronics"/>
    <x v="4"/>
    <n v="532665"/>
    <n v="265665"/>
    <s v=" &lt; 200"/>
    <n v="5607"/>
    <n v="267000"/>
  </r>
  <r>
    <s v="B098TV3L96"/>
    <x v="244"/>
    <s v="Electronics|HomeTheater,TV&amp;Video|Accessories|RemoteControls"/>
    <n v="349"/>
    <n v="1999"/>
    <n v="0.83"/>
    <n v="3.8"/>
    <n v="197"/>
    <s v="Electronics"/>
    <x v="4"/>
    <n v="393803"/>
    <n v="68753"/>
    <s v="200 – 500"/>
    <n v="748.59999999999991"/>
    <n v="325050"/>
  </r>
  <r>
    <s v="B08NCKT9FG"/>
    <x v="245"/>
    <s v="Computers&amp;Accessories|Accessories&amp;Peripherals|Cables&amp;Accessories|Cables|USBCables"/>
    <n v="299"/>
    <n v="798"/>
    <n v="0.63"/>
    <n v="4.4000000000000004"/>
    <n v="28791"/>
    <s v="Computers &amp; Accessories"/>
    <x v="0"/>
    <n v="22975218"/>
    <n v="8608509"/>
    <s v="200 – 500"/>
    <n v="126680.40000000001"/>
    <n v="14366709"/>
  </r>
  <r>
    <s v="B0B4T6MR8N"/>
    <x v="246"/>
    <s v="Computers&amp;Accessories|Accessories&amp;Peripherals|Cables&amp;Accessories|Cables|USBCables"/>
    <n v="89"/>
    <n v="800"/>
    <n v="0.89"/>
    <n v="3.9"/>
    <n v="1075"/>
    <s v="Computers &amp; Accessories"/>
    <x v="0"/>
    <n v="860000"/>
    <n v="95675"/>
    <s v=" &lt; 200"/>
    <n v="4192.5"/>
    <n v="764325"/>
  </r>
  <r>
    <s v="B01GGKZ4NU"/>
    <x v="247"/>
    <s v="Computers&amp;Accessories|Accessories&amp;Peripherals|Cables&amp;Accessories|Cables|USBCables"/>
    <n v="549"/>
    <n v="995"/>
    <n v="0.45"/>
    <n v="4.2"/>
    <n v="29746"/>
    <s v="Computers &amp; Accessories"/>
    <x v="0"/>
    <n v="29597270"/>
    <n v="16330554"/>
    <s v="&gt; 500"/>
    <n v="124933.20000000001"/>
    <n v="13266716"/>
  </r>
  <r>
    <s v="B09BW2GP18"/>
    <x v="248"/>
    <s v="Computers&amp;Accessories|Accessories&amp;Peripherals|Cables&amp;Accessories|Cables|USBCables"/>
    <n v="129"/>
    <n v="1000"/>
    <n v="0.87"/>
    <n v="3.9"/>
    <n v="295"/>
    <s v="Computers &amp; Accessories"/>
    <x v="0"/>
    <n v="295000"/>
    <n v="38055"/>
    <s v=" &lt; 200"/>
    <n v="1150.5"/>
    <n v="256945"/>
  </r>
  <r>
    <s v="B09WN3SRC7"/>
    <x v="249"/>
    <s v="Electronics|HomeTheater,TV&amp;Video|Televisions|SmartTelevisions"/>
    <n v="77990"/>
    <n v="139900"/>
    <n v="0.44"/>
    <n v="4.7"/>
    <n v="5935"/>
    <s v="Electronics"/>
    <x v="3"/>
    <n v="830306500"/>
    <n v="462870650"/>
    <s v="&gt; 500"/>
    <n v="27894.5"/>
    <n v="367435850"/>
  </r>
  <r>
    <s v="B09B125CFJ"/>
    <x v="250"/>
    <s v="Electronics|HomeTheater,TV&amp;Video|Accessories|RemoteControls"/>
    <n v="349"/>
    <n v="799"/>
    <n v="0.56000000000000005"/>
    <n v="3.6"/>
    <n v="323"/>
    <s v="Electronics"/>
    <x v="4"/>
    <n v="258077"/>
    <n v="112727"/>
    <s v="200 – 500"/>
    <n v="1162.8"/>
    <n v="145350"/>
  </r>
  <r>
    <s v="B09RQRZW2X"/>
    <x v="251"/>
    <s v="Electronics|HomeTheater,TV&amp;Video|Accessories|RemoteControls"/>
    <n v="499"/>
    <n v="899"/>
    <n v="0.44"/>
    <n v="3.7"/>
    <n v="185"/>
    <s v="Electronics"/>
    <x v="4"/>
    <n v="166315"/>
    <n v="92315"/>
    <s v="200 – 500"/>
    <n v="684.5"/>
    <n v="74000"/>
  </r>
  <r>
    <s v="B07924P3C5"/>
    <x v="252"/>
    <s v="Computers&amp;Accessories|Accessories&amp;Peripherals|Cables&amp;Accessories|Cables|USBCables"/>
    <n v="299"/>
    <n v="799"/>
    <n v="0.63"/>
    <n v="4.2"/>
    <n v="2117"/>
    <s v="Computers &amp; Accessories"/>
    <x v="0"/>
    <n v="1691483"/>
    <n v="632983"/>
    <s v="200 – 500"/>
    <n v="8891.4"/>
    <n v="1058500"/>
  </r>
  <r>
    <s v="B08N1WL9XW"/>
    <x v="253"/>
    <s v="Computers&amp;Accessories|Accessories&amp;Peripherals|Cables&amp;Accessories|Cables|USBCables"/>
    <n v="182"/>
    <n v="599"/>
    <n v="0.7"/>
    <n v="4"/>
    <n v="9378"/>
    <s v="Computers &amp; Accessories"/>
    <x v="0"/>
    <n v="5617422"/>
    <n v="1706796"/>
    <s v=" &lt; 200"/>
    <n v="37512"/>
    <n v="3910626"/>
  </r>
  <r>
    <s v="B07VVXJ2P5"/>
    <x v="254"/>
    <s v="Electronics|HomeTheater,TV&amp;Video|Accessories|TVMounts,Stands&amp;Turntables|TVWall&amp;CeilingMounts"/>
    <n v="96"/>
    <n v="399"/>
    <n v="0.76"/>
    <n v="3.6"/>
    <n v="1796"/>
    <s v="Electronics"/>
    <x v="6"/>
    <n v="716604"/>
    <n v="172416"/>
    <s v=" &lt; 200"/>
    <n v="6465.6"/>
    <n v="544188"/>
  </r>
  <r>
    <s v="B0BC8BQ432"/>
    <x v="255"/>
    <s v="Electronics|HomeTheater,TV&amp;Video|Televisions|SmartTelevisions"/>
    <n v="54990"/>
    <n v="85000"/>
    <n v="0.35"/>
    <n v="4.3"/>
    <n v="3587"/>
    <s v="Electronics"/>
    <x v="3"/>
    <n v="304895000"/>
    <n v="197249130"/>
    <s v="&gt; 500"/>
    <n v="15424.099999999999"/>
    <n v="107645870"/>
  </r>
  <r>
    <s v="B06XFTHCNY"/>
    <x v="256"/>
    <s v="Electronics|HomeTheater,TV&amp;Video|Accessories|Cables|RCACables"/>
    <n v="439"/>
    <n v="758"/>
    <n v="0.42"/>
    <n v="4.2"/>
    <n v="4296"/>
    <s v="Electronics"/>
    <x v="7"/>
    <n v="3256368"/>
    <n v="1885944"/>
    <s v="200 – 500"/>
    <n v="18043.2"/>
    <n v="1370424"/>
  </r>
  <r>
    <s v="B08CT62BM1"/>
    <x v="257"/>
    <s v="Computers&amp;Accessories|Accessories&amp;Peripherals|Cables&amp;Accessories|Cables|USBCables"/>
    <n v="299"/>
    <n v="999"/>
    <n v="0.7"/>
    <n v="4.3"/>
    <n v="2651"/>
    <s v="Computers &amp; Accessories"/>
    <x v="0"/>
    <n v="2648349"/>
    <n v="792649"/>
    <s v="200 – 500"/>
    <n v="11399.3"/>
    <n v="1855700"/>
  </r>
  <r>
    <s v="B07CRL2GY6"/>
    <x v="258"/>
    <s v="Computers&amp;Accessories|Accessories&amp;Peripherals|Cables&amp;Accessories|Cables|USBCables"/>
    <n v="299"/>
    <n v="799"/>
    <n v="0.63"/>
    <n v="4.2"/>
    <n v="94363"/>
    <s v="Computers &amp; Accessories"/>
    <x v="0"/>
    <n v="75396037"/>
    <n v="28214537"/>
    <s v="200 – 500"/>
    <n v="396324.60000000003"/>
    <n v="47181500"/>
  </r>
  <r>
    <s v="B07DWFX9YS"/>
    <x v="259"/>
    <s v="Computers&amp;Accessories|Accessories&amp;Peripherals|Cables&amp;Accessories|Cables|USBCables"/>
    <n v="789"/>
    <n v="1999"/>
    <n v="0.61"/>
    <n v="4.2"/>
    <n v="34540"/>
    <s v="Computers &amp; Accessories"/>
    <x v="0"/>
    <n v="69045460"/>
    <n v="27252060"/>
    <s v="&gt; 500"/>
    <n v="145068"/>
    <n v="41793400"/>
  </r>
  <r>
    <s v="B01D5H90L4"/>
    <x v="260"/>
    <s v="Electronics|HomeTheater,TV&amp;Video|Accessories|Cables|HDMICables"/>
    <n v="299"/>
    <n v="700"/>
    <n v="0.56999999999999995"/>
    <n v="4.4000000000000004"/>
    <n v="8714"/>
    <s v="Electronics"/>
    <x v="2"/>
    <n v="6099800"/>
    <n v="2605486"/>
    <s v="200 – 500"/>
    <n v="38341.600000000006"/>
    <n v="3494314"/>
  </r>
  <r>
    <s v="B07F1P8KNV"/>
    <x v="261"/>
    <s v="Computers&amp;Accessories|Accessories&amp;Peripherals|Cables&amp;Accessories|Cables|USBCables"/>
    <n v="325"/>
    <n v="1099"/>
    <n v="0.7"/>
    <n v="4.2"/>
    <n v="10576"/>
    <s v="Computers &amp; Accessories"/>
    <x v="0"/>
    <n v="11623024"/>
    <n v="3437200"/>
    <s v="200 – 500"/>
    <n v="44419.200000000004"/>
    <n v="8185824"/>
  </r>
  <r>
    <s v="B084N1BM9L"/>
    <x v="262"/>
    <s v="Computers&amp;Accessories|Accessories&amp;Peripherals|Cables&amp;Accessories|Cables|USBCables"/>
    <n v="1299"/>
    <n v="1999"/>
    <n v="0.35"/>
    <n v="4.4000000000000004"/>
    <n v="7318"/>
    <s v="Computers &amp; Accessories"/>
    <x v="0"/>
    <n v="14628682"/>
    <n v="9506082"/>
    <s v="&gt; 500"/>
    <n v="32199.200000000004"/>
    <n v="5122600"/>
  </r>
  <r>
    <s v="B09F6D21BY"/>
    <x v="263"/>
    <s v="Electronics|HomeTheater,TV&amp;Video|Accessories|RemoteControls"/>
    <n v="790"/>
    <n v="1999"/>
    <n v="0.6"/>
    <n v="3"/>
    <n v="103"/>
    <s v="Electronics"/>
    <x v="4"/>
    <n v="205897"/>
    <n v="81370"/>
    <s v="&gt; 500"/>
    <n v="309"/>
    <n v="124527"/>
  </r>
  <r>
    <s v="B09LQQYNZQ"/>
    <x v="264"/>
    <s v="Electronics|HomeAudio|MediaStreamingDevices|StreamingClients"/>
    <n v="4699"/>
    <n v="4699"/>
    <n v="0"/>
    <n v="4.5"/>
    <n v="224"/>
    <s v="Electronics"/>
    <x v="15"/>
    <n v="1052576"/>
    <n v="1052576"/>
    <s v="&gt; 500"/>
    <n v="1008"/>
    <n v="0"/>
  </r>
  <r>
    <s v="B0BC9BW512"/>
    <x v="265"/>
    <s v="Electronics|HomeTheater,TV&amp;Video|Televisions|SmartTelevisions"/>
    <n v="18999"/>
    <n v="24990"/>
    <n v="0.24"/>
    <n v="4.3"/>
    <n v="4702"/>
    <s v="Electronics"/>
    <x v="3"/>
    <n v="117502980"/>
    <n v="89333298"/>
    <s v="&gt; 500"/>
    <n v="20218.599999999999"/>
    <n v="28169682"/>
  </r>
  <r>
    <s v="B0B61HYR92"/>
    <x v="266"/>
    <s v="Computers&amp;Accessories|Accessories&amp;Peripherals|Cables&amp;Accessories|Cables|USBCables"/>
    <n v="199"/>
    <n v="999"/>
    <n v="0.8"/>
    <n v="4.2"/>
    <n v="85"/>
    <s v="Computers &amp; Accessories"/>
    <x v="0"/>
    <n v="84915"/>
    <n v="16915"/>
    <s v=" &lt; 200"/>
    <n v="357"/>
    <n v="68000"/>
  </r>
  <r>
    <s v="B075ZTJ9XR"/>
    <x v="267"/>
    <s v="Electronics|HomeTheater,TV&amp;Video|Accessories|Cables|HDMICables"/>
    <n v="269"/>
    <n v="650"/>
    <n v="0.59"/>
    <n v="4.4000000000000004"/>
    <n v="35877"/>
    <s v="Electronics"/>
    <x v="2"/>
    <n v="23320050"/>
    <n v="9650913"/>
    <s v="200 – 500"/>
    <n v="157858.80000000002"/>
    <n v="13669137"/>
  </r>
  <r>
    <s v="B0978V2CP6"/>
    <x v="268"/>
    <s v="Electronics|HomeTheater,TV&amp;Video|AVReceivers&amp;Amplifiers"/>
    <n v="1990"/>
    <n v="3100"/>
    <n v="0.36"/>
    <n v="4"/>
    <n v="897"/>
    <s v="Electronics"/>
    <x v="16"/>
    <n v="2780700"/>
    <n v="1785030"/>
    <s v="&gt; 500"/>
    <n v="3588"/>
    <n v="995670"/>
  </r>
  <r>
    <s v="B09LRZYBH1"/>
    <x v="269"/>
    <s v="Electronics|HomeAudio|Speakers|TowerSpeakers"/>
    <n v="2299"/>
    <n v="3999"/>
    <n v="0.43"/>
    <n v="3.8"/>
    <n v="282"/>
    <s v="Electronics"/>
    <x v="17"/>
    <n v="1127718"/>
    <n v="648318"/>
    <s v="&gt; 500"/>
    <n v="1071.5999999999999"/>
    <n v="479400"/>
  </r>
  <r>
    <s v="B0B997FBZT"/>
    <x v="270"/>
    <s v="Electronics|HomeTheater,TV&amp;Video|Televisions|SmartTelevisions"/>
    <n v="35999"/>
    <n v="49990"/>
    <n v="0.28000000000000003"/>
    <n v="4.3"/>
    <n v="1611"/>
    <s v="Electronics"/>
    <x v="3"/>
    <n v="80533890"/>
    <n v="57994389"/>
    <s v="&gt; 500"/>
    <n v="6927.2999999999993"/>
    <n v="22539501"/>
  </r>
  <r>
    <s v="B098LCVYPW"/>
    <x v="271"/>
    <s v="Electronics|HomeTheater,TV&amp;Video|Accessories|RemoteControls"/>
    <n v="349"/>
    <n v="999"/>
    <n v="0.65"/>
    <n v="4.2"/>
    <n v="513"/>
    <s v="Electronics"/>
    <x v="4"/>
    <n v="512487"/>
    <n v="179037"/>
    <s v="200 – 500"/>
    <n v="2154.6"/>
    <n v="333450"/>
  </r>
  <r>
    <s v="B09HV71RL1"/>
    <x v="272"/>
    <s v="Computers&amp;Accessories|Accessories&amp;Peripherals|Cables&amp;Accessories|Cables|USBCables"/>
    <n v="719"/>
    <n v="1499"/>
    <n v="0.52"/>
    <n v="4.0999999999999996"/>
    <n v="1045"/>
    <s v="Computers &amp; Accessories"/>
    <x v="0"/>
    <n v="1566455"/>
    <n v="751355"/>
    <s v="&gt; 500"/>
    <n v="4284.5"/>
    <n v="815100"/>
  </r>
  <r>
    <s v="B08PZ6HZLT"/>
    <x v="273"/>
    <s v="Electronics|HomeTheater,TV&amp;Video|Televisions|SmartTelevisions"/>
    <n v="8999"/>
    <n v="18999"/>
    <n v="0.53"/>
    <n v="4"/>
    <n v="6347"/>
    <s v="Electronics"/>
    <x v="3"/>
    <n v="120586653"/>
    <n v="57116653"/>
    <s v="&gt; 500"/>
    <n v="25388"/>
    <n v="63470000"/>
  </r>
  <r>
    <s v="B075TJHWVC"/>
    <x v="274"/>
    <s v="Electronics|HomeTheater,TV&amp;Video|SatelliteEquipment|SatelliteReceivers"/>
    <n v="917"/>
    <n v="2299"/>
    <n v="0.6"/>
    <n v="4.2"/>
    <n v="3300"/>
    <s v="Electronics"/>
    <x v="12"/>
    <n v="7586700"/>
    <n v="3026100"/>
    <s v="&gt; 500"/>
    <n v="13860"/>
    <n v="4560600"/>
  </r>
  <r>
    <s v="B09LV13JFB"/>
    <x v="275"/>
    <s v="Electronics|HomeTheater,TV&amp;Video|Accessories|RemoteControls"/>
    <n v="399"/>
    <n v="999"/>
    <n v="0.6"/>
    <n v="3.3"/>
    <n v="23"/>
    <s v="Electronics"/>
    <x v="4"/>
    <n v="22977"/>
    <n v="9177"/>
    <s v="200 – 500"/>
    <n v="75.899999999999991"/>
    <n v="13800"/>
  </r>
  <r>
    <s v="B092BL5DCX"/>
    <x v="276"/>
    <s v="Electronics|HomeTheater,TV&amp;Video|Televisions|SmartTelevisions"/>
    <n v="45999"/>
    <n v="69900"/>
    <n v="0.34"/>
    <n v="4.3"/>
    <n v="7109"/>
    <s v="Electronics"/>
    <x v="3"/>
    <n v="496919100"/>
    <n v="327006891"/>
    <s v="&gt; 500"/>
    <n v="30568.699999999997"/>
    <n v="169912209"/>
  </r>
  <r>
    <s v="B09VH568H7"/>
    <x v="277"/>
    <s v="Computers&amp;Accessories|Accessories&amp;Peripherals|Cables&amp;Accessories|Cables|USBCables"/>
    <n v="119"/>
    <n v="299"/>
    <n v="0.6"/>
    <n v="3.8"/>
    <n v="51"/>
    <s v="Computers &amp; Accessories"/>
    <x v="0"/>
    <n v="15249"/>
    <n v="6069"/>
    <s v=" &lt; 200"/>
    <n v="193.79999999999998"/>
    <n v="9180"/>
  </r>
  <r>
    <s v="B09HQSV46W"/>
    <x v="278"/>
    <s v="Electronics|HomeTheater,TV&amp;Video|Televisions|SmartTelevisions"/>
    <n v="21999"/>
    <n v="29999"/>
    <n v="0.27"/>
    <n v="4.2"/>
    <n v="32840"/>
    <s v="Electronics"/>
    <x v="3"/>
    <n v="985167160"/>
    <n v="722447160"/>
    <s v="&gt; 500"/>
    <n v="137928"/>
    <n v="262720000"/>
  </r>
  <r>
    <s v="B08TZD7FQN"/>
    <x v="279"/>
    <s v="Electronics|HomeTheater,TV&amp;Video|Accessories|RemoteControls"/>
    <n v="299"/>
    <n v="599"/>
    <n v="0.5"/>
    <n v="3.7"/>
    <n v="708"/>
    <s v="Electronics"/>
    <x v="4"/>
    <n v="424092"/>
    <n v="211692"/>
    <s v="200 – 500"/>
    <n v="2619.6"/>
    <n v="212400"/>
  </r>
  <r>
    <s v="B0B21XL94T"/>
    <x v="280"/>
    <s v="Electronics|HomeTheater,TV&amp;Video|Televisions|SmartTelevisions"/>
    <n v="21990"/>
    <n v="34990"/>
    <n v="0.37"/>
    <n v="4.3"/>
    <n v="1657"/>
    <s v="Electronics"/>
    <x v="3"/>
    <n v="57978430"/>
    <n v="36437430"/>
    <s v="&gt; 500"/>
    <n v="7125.0999999999995"/>
    <n v="21541000"/>
  </r>
  <r>
    <s v="B09PTT8DZF"/>
    <x v="281"/>
    <s v="Computers&amp;Accessories|Accessories&amp;Peripherals|Cables&amp;Accessories|Cables|USBCables"/>
    <n v="417.44"/>
    <n v="670"/>
    <n v="0.38"/>
    <n v="3.9"/>
    <n v="523"/>
    <s v="Computers &amp; Accessories"/>
    <x v="0"/>
    <n v="350410"/>
    <n v="218321.12"/>
    <s v="200 – 500"/>
    <n v="2039.7"/>
    <n v="132088.88"/>
  </r>
  <r>
    <s v="B0B3XXSB1K"/>
    <x v="282"/>
    <s v="Electronics|HomeTheater,TV&amp;Video|Televisions|SmartTelevisions"/>
    <n v="47990"/>
    <n v="79990"/>
    <n v="0.4"/>
    <n v="4.3"/>
    <n v="1376"/>
    <s v="Electronics"/>
    <x v="3"/>
    <n v="110066240"/>
    <n v="66034240"/>
    <s v="&gt; 500"/>
    <n v="5916.8"/>
    <n v="44032000"/>
  </r>
  <r>
    <s v="B08RZ12GKR"/>
    <x v="283"/>
    <s v="Electronics|HomeTheater,TV&amp;Video|Accessories|RemoteControls"/>
    <n v="215"/>
    <n v="499"/>
    <n v="0.56999999999999995"/>
    <n v="3.5"/>
    <n v="121"/>
    <s v="Electronics"/>
    <x v="4"/>
    <n v="60379"/>
    <n v="26015"/>
    <s v="200 – 500"/>
    <n v="423.5"/>
    <n v="34364"/>
  </r>
  <r>
    <s v="B0B4T8RSJ1"/>
    <x v="284"/>
    <s v="Computers&amp;Accessories|Accessories&amp;Peripherals|Cables&amp;Accessories|Cables|USBCables"/>
    <n v="99"/>
    <n v="800"/>
    <n v="0.88"/>
    <n v="3.9"/>
    <n v="1075"/>
    <s v="Computers &amp; Accessories"/>
    <x v="0"/>
    <n v="860000"/>
    <n v="106425"/>
    <s v=" &lt; 200"/>
    <n v="4192.5"/>
    <n v="753575"/>
  </r>
  <r>
    <s v="B0B7B9V9QP"/>
    <x v="285"/>
    <s v="Electronics|HomeTheater,TV&amp;Video|Televisions|SmartTelevisions"/>
    <n v="18999"/>
    <n v="35000"/>
    <n v="0.46"/>
    <n v="4"/>
    <n v="1001"/>
    <s v="Electronics"/>
    <x v="3"/>
    <n v="35035000"/>
    <n v="19017999"/>
    <s v="&gt; 500"/>
    <n v="4004"/>
    <n v="16017001"/>
  </r>
  <r>
    <s v="B08XXVXP3J"/>
    <x v="286"/>
    <s v="Computers&amp;Accessories|Accessories&amp;Peripherals|Cables&amp;Accessories|Cables|USBCables"/>
    <n v="249"/>
    <n v="999"/>
    <n v="0.75"/>
    <n v="4.3"/>
    <n v="112"/>
    <s v="Computers &amp; Accessories"/>
    <x v="0"/>
    <n v="111888"/>
    <n v="27888"/>
    <s v="200 – 500"/>
    <n v="481.59999999999997"/>
    <n v="84000"/>
  </r>
  <r>
    <s v="B06XGWRKYT"/>
    <x v="287"/>
    <s v="Electronics|HomeTheater,TV&amp;Video|Televisions|StandardTelevisions"/>
    <n v="7999"/>
    <n v="15999"/>
    <n v="0.5"/>
    <n v="3.8"/>
    <n v="3022"/>
    <s v="Electronics"/>
    <x v="5"/>
    <n v="48348978"/>
    <n v="24172978"/>
    <s v="&gt; 500"/>
    <n v="11483.6"/>
    <n v="24176000"/>
  </r>
  <r>
    <s v="B07CWDX49D"/>
    <x v="288"/>
    <s v="Computers&amp;Accessories|Accessories&amp;Peripherals|Cables&amp;Accessories|Cables|USBCables"/>
    <n v="649"/>
    <n v="1600"/>
    <n v="0.59"/>
    <n v="4.3"/>
    <n v="5451"/>
    <s v="Computers &amp; Accessories"/>
    <x v="0"/>
    <n v="8721600"/>
    <n v="3537699"/>
    <s v="&gt; 500"/>
    <n v="23439.3"/>
    <n v="5183901"/>
  </r>
  <r>
    <s v="B09TY4MSH3"/>
    <x v="79"/>
    <s v="Electronics|HomeTheater,TV&amp;Video|Accessories|RemoteControls"/>
    <n v="1289"/>
    <n v="2499"/>
    <n v="0.48"/>
    <n v="3.3"/>
    <n v="73"/>
    <s v="Electronics"/>
    <x v="4"/>
    <n v="182427"/>
    <n v="94097"/>
    <s v="&gt; 500"/>
    <n v="240.89999999999998"/>
    <n v="88330"/>
  </r>
  <r>
    <s v="B07RY2X9MP"/>
    <x v="289"/>
    <s v="Electronics|HomeTheater,TV&amp;Video|Accessories|Cables|HDMICables"/>
    <n v="609"/>
    <n v="1500"/>
    <n v="0.59"/>
    <n v="4.5"/>
    <n v="1029"/>
    <s v="Electronics"/>
    <x v="2"/>
    <n v="1543500"/>
    <n v="626661"/>
    <s v="&gt; 500"/>
    <n v="4630.5"/>
    <n v="916839"/>
  </r>
  <r>
    <s v="B0B2C5MJN6"/>
    <x v="290"/>
    <s v="Electronics|HomeTheater,TV&amp;Video|Televisions|SmartTelevisions"/>
    <n v="32990"/>
    <n v="54990"/>
    <n v="0.4"/>
    <n v="4.0999999999999996"/>
    <n v="1555"/>
    <s v="Electronics"/>
    <x v="3"/>
    <n v="85509450"/>
    <n v="51299450"/>
    <s v="&gt; 500"/>
    <n v="6375.4999999999991"/>
    <n v="34210000"/>
  </r>
  <r>
    <s v="B0BBMGLQDW"/>
    <x v="291"/>
    <s v="Electronics|HomeTheater,TV&amp;Video|Accessories|Cables|HDMICables"/>
    <n v="599"/>
    <n v="1999"/>
    <n v="0.7"/>
    <n v="4.2"/>
    <n v="47"/>
    <s v="Electronics"/>
    <x v="2"/>
    <n v="93953"/>
    <n v="28153"/>
    <s v="&gt; 500"/>
    <n v="197.4"/>
    <n v="65800"/>
  </r>
  <r>
    <s v="B01LONQBDG"/>
    <x v="292"/>
    <s v="Computers&amp;Accessories|Accessories&amp;Peripherals|Cables&amp;Accessories|Cables|USBCables"/>
    <n v="349"/>
    <n v="899"/>
    <n v="0.61"/>
    <n v="4.0999999999999996"/>
    <n v="14896"/>
    <s v="Computers &amp; Accessories"/>
    <x v="0"/>
    <n v="13391504"/>
    <n v="5198704"/>
    <s v="200 – 500"/>
    <n v="61073.599999999991"/>
    <n v="8192800"/>
  </r>
  <r>
    <s v="B08XXF5V6G"/>
    <x v="293"/>
    <s v="Electronics|HomeTheater,TV&amp;Video|Televisions|SmartTelevisions"/>
    <n v="29999"/>
    <n v="50999"/>
    <n v="0.41"/>
    <n v="4.4000000000000004"/>
    <n v="1712"/>
    <s v="Electronics"/>
    <x v="3"/>
    <n v="87310288"/>
    <n v="51358288"/>
    <s v="&gt; 500"/>
    <n v="7532.8"/>
    <n v="35952000"/>
  </r>
  <r>
    <s v="B09HK9JH4F"/>
    <x v="243"/>
    <s v="Electronics|HomeTheater,TV&amp;Video|Accessories|RemoteControls"/>
    <n v="199"/>
    <n v="399"/>
    <n v="0.5"/>
    <n v="4.2"/>
    <n v="1335"/>
    <s v="Electronics"/>
    <x v="4"/>
    <n v="532665"/>
    <n v="265665"/>
    <s v=" &lt; 200"/>
    <n v="5607"/>
    <n v="267000"/>
  </r>
  <r>
    <s v="B09MMD1FDN"/>
    <x v="294"/>
    <s v="Electronics|HomeTheater,TV&amp;Video|Accessories|RemoteControls"/>
    <n v="349"/>
    <n v="699"/>
    <n v="0.5"/>
    <n v="3.9"/>
    <n v="214"/>
    <s v="Electronics"/>
    <x v="4"/>
    <n v="149586"/>
    <n v="74686"/>
    <s v="200 – 500"/>
    <n v="834.6"/>
    <n v="74900"/>
  </r>
  <r>
    <s v="B09HN7LD5L"/>
    <x v="295"/>
    <s v="Electronics|HomeTheater,TV&amp;Video|Accessories|TVMounts,Stands&amp;Turntables|TVWall&amp;CeilingMounts"/>
    <n v="1850"/>
    <n v="4500"/>
    <n v="0.59"/>
    <n v="4"/>
    <n v="184"/>
    <s v="Electronics"/>
    <x v="6"/>
    <n v="828000"/>
    <n v="340400"/>
    <s v="&gt; 500"/>
    <n v="736"/>
    <n v="487600"/>
  </r>
  <r>
    <s v="B0BNDD9TN6"/>
    <x v="296"/>
    <s v="Electronics|HomeTheater,TV&amp;Video|Projectors"/>
    <n v="13990"/>
    <n v="28900"/>
    <n v="0.52"/>
    <n v="4.5"/>
    <n v="7"/>
    <s v="Electronics"/>
    <x v="10"/>
    <n v="202300"/>
    <n v="97930"/>
    <s v="&gt; 500"/>
    <n v="31.5"/>
    <n v="104370"/>
  </r>
  <r>
    <s v="B0941392C8"/>
    <x v="297"/>
    <s v="Computers&amp;Accessories|Accessories&amp;Peripherals|Cables&amp;Accessories|Cables|USBCables"/>
    <n v="129"/>
    <n v="449"/>
    <n v="0.71"/>
    <n v="3.7"/>
    <n v="41"/>
    <s v="Computers &amp; Accessories"/>
    <x v="0"/>
    <n v="18409"/>
    <n v="5289"/>
    <s v=" &lt; 200"/>
    <n v="151.70000000000002"/>
    <n v="13120"/>
  </r>
  <r>
    <s v="B01M5967SY"/>
    <x v="298"/>
    <s v="Electronics|HomeTheater,TV&amp;Video|Accessories|Cables|HDMICables"/>
    <n v="379"/>
    <n v="999"/>
    <n v="0.62"/>
    <n v="4.2"/>
    <n v="12153"/>
    <s v="Electronics"/>
    <x v="2"/>
    <n v="12140847"/>
    <n v="4605987"/>
    <s v="200 – 500"/>
    <n v="51042.6"/>
    <n v="7534860"/>
  </r>
  <r>
    <s v="B016MDK4F4"/>
    <x v="299"/>
    <s v="Electronics|HomeTheater,TV&amp;Video|Accessories|Cables|HDMICables"/>
    <n v="185"/>
    <n v="499"/>
    <n v="0.63"/>
    <n v="4.2"/>
    <n v="25"/>
    <s v="Electronics"/>
    <x v="2"/>
    <n v="12475"/>
    <n v="4625"/>
    <s v=" &lt; 200"/>
    <n v="105"/>
    <n v="7850"/>
  </r>
  <r>
    <s v="B08G43CCLC"/>
    <x v="300"/>
    <s v="Computers&amp;Accessories|NetworkingDevices|NetworkAdapters|WirelessUSBAdapters"/>
    <n v="218"/>
    <n v="999"/>
    <n v="0.78"/>
    <n v="4.2"/>
    <n v="163"/>
    <s v="Computers &amp; Accessories"/>
    <x v="1"/>
    <n v="162837"/>
    <n v="35534"/>
    <s v="200 – 500"/>
    <n v="684.6"/>
    <n v="127303"/>
  </r>
  <r>
    <s v="B0B61GCHC1"/>
    <x v="301"/>
    <s v="Computers&amp;Accessories|Accessories&amp;Peripherals|Cables&amp;Accessories|Cables|USBCables"/>
    <n v="199"/>
    <n v="999"/>
    <n v="0.8"/>
    <n v="4.3"/>
    <n v="87"/>
    <s v="Computers &amp; Accessories"/>
    <x v="0"/>
    <n v="86913"/>
    <n v="17313"/>
    <s v=" &lt; 200"/>
    <n v="374.09999999999997"/>
    <n v="69600"/>
  </r>
  <r>
    <s v="B07RX14W1Q"/>
    <x v="302"/>
    <s v="Electronics|HomeTheater,TV&amp;Video|Accessories|Cables|HDMICables"/>
    <n v="499"/>
    <n v="900"/>
    <n v="0.45"/>
    <n v="4.4000000000000004"/>
    <n v="2165"/>
    <s v="Electronics"/>
    <x v="2"/>
    <n v="1948500"/>
    <n v="1080335"/>
    <s v="200 – 500"/>
    <n v="9526"/>
    <n v="868165"/>
  </r>
  <r>
    <s v="B09PLD9TCD"/>
    <x v="303"/>
    <s v="Electronics|HomeTheater,TV&amp;Video|Televisions|SmartTelevisions"/>
    <n v="26999"/>
    <n v="42999"/>
    <n v="0.37"/>
    <n v="4.2"/>
    <n v="1510"/>
    <s v="Electronics"/>
    <x v="3"/>
    <n v="64928490"/>
    <n v="40768490"/>
    <s v="&gt; 500"/>
    <n v="6342"/>
    <n v="24160000"/>
  </r>
  <r>
    <s v="B0B8ZKWGKD"/>
    <x v="304"/>
    <s v="Electronics|HomeTheater,TV&amp;Video|Accessories|TVMounts,Stands&amp;Turntables|TVWall&amp;CeilingMounts"/>
    <n v="893"/>
    <n v="1052"/>
    <n v="0.15"/>
    <n v="4.3"/>
    <n v="106"/>
    <s v="Electronics"/>
    <x v="6"/>
    <n v="111512"/>
    <n v="94658"/>
    <s v="&gt; 500"/>
    <n v="455.79999999999995"/>
    <n v="16854"/>
  </r>
  <r>
    <s v="B09NNJ9WYM"/>
    <x v="305"/>
    <s v="Electronics|HomeTheater,TV&amp;Video|Televisions|SmartTelevisions"/>
    <n v="10990"/>
    <n v="19990"/>
    <n v="0.45"/>
    <n v="3.7"/>
    <n v="129"/>
    <s v="Electronics"/>
    <x v="3"/>
    <n v="2578710"/>
    <n v="1417710"/>
    <s v="&gt; 500"/>
    <n v="477.3"/>
    <n v="1161000"/>
  </r>
  <r>
    <s v="B08H5L8V1L"/>
    <x v="306"/>
    <s v="Computers&amp;Accessories|Accessories&amp;Peripherals|Cables&amp;Accessories|Cables|USBCables"/>
    <n v="379"/>
    <n v="1099"/>
    <n v="0.66"/>
    <n v="4.3"/>
    <n v="3049"/>
    <s v="Computers &amp; Accessories"/>
    <x v="0"/>
    <n v="3350851"/>
    <n v="1155571"/>
    <s v="200 – 500"/>
    <n v="13110.699999999999"/>
    <n v="2195280"/>
  </r>
  <r>
    <s v="B0B8CXTTG3"/>
    <x v="307"/>
    <s v="Electronics|HomeTheater,TV&amp;Video|Televisions|SmartTelevisions"/>
    <n v="16999"/>
    <n v="25999"/>
    <n v="0.35"/>
    <n v="4.2"/>
    <n v="32840"/>
    <s v="Electronics"/>
    <x v="3"/>
    <n v="853807160"/>
    <n v="558247160"/>
    <s v="&gt; 500"/>
    <n v="137928"/>
    <n v="295560000"/>
  </r>
  <r>
    <s v="B09HCH3JZG"/>
    <x v="308"/>
    <s v="Electronics|HomeTheater,TV&amp;Video|Accessories|Cables|HDMICables"/>
    <n v="699"/>
    <n v="1899"/>
    <n v="0.63"/>
    <n v="4.4000000000000004"/>
    <n v="390"/>
    <s v="Electronics"/>
    <x v="2"/>
    <n v="740610"/>
    <n v="272610"/>
    <s v="&gt; 500"/>
    <n v="1716.0000000000002"/>
    <n v="468000"/>
  </r>
  <r>
    <s v="B097JVLW3L"/>
    <x v="309"/>
    <s v="Electronics|HomeTheater,TV&amp;Video|Accessories|3DGlasses"/>
    <n v="2699"/>
    <n v="3500"/>
    <n v="0.23"/>
    <n v="3.5"/>
    <n v="621"/>
    <s v="Electronics"/>
    <x v="18"/>
    <n v="2173500"/>
    <n v="1676079"/>
    <s v="&gt; 500"/>
    <n v="2173.5"/>
    <n v="497421"/>
  </r>
  <r>
    <s v="B09SB6SJB4"/>
    <x v="310"/>
    <s v="Computers&amp;Accessories|Accessories&amp;Peripherals|Cables&amp;Accessories|Cables|USBCables"/>
    <n v="129"/>
    <n v="599"/>
    <n v="0.78"/>
    <n v="4.0999999999999996"/>
    <n v="265"/>
    <s v="Computers &amp; Accessories"/>
    <x v="0"/>
    <n v="158735"/>
    <n v="34185"/>
    <s v=" &lt; 200"/>
    <n v="1086.5"/>
    <n v="124550"/>
  </r>
  <r>
    <s v="B08NW8GHCJ"/>
    <x v="311"/>
    <s v="Computers&amp;Accessories|Accessories&amp;Peripherals|Cables&amp;Accessories|Cables|USBCables"/>
    <n v="389"/>
    <n v="999"/>
    <n v="0.61"/>
    <n v="4.3"/>
    <n v="838"/>
    <s v="Computers &amp; Accessories"/>
    <x v="0"/>
    <n v="837162"/>
    <n v="325982"/>
    <s v="200 – 500"/>
    <n v="3603.3999999999996"/>
    <n v="511180"/>
  </r>
  <r>
    <s v="B09YHLPQYT"/>
    <x v="312"/>
    <s v="Electronics|HomeTheater,TV&amp;Video|Accessories|RemoteControls"/>
    <n v="246"/>
    <n v="600"/>
    <n v="0.59"/>
    <n v="4.2"/>
    <n v="143"/>
    <s v="Electronics"/>
    <x v="4"/>
    <n v="85800"/>
    <n v="35178"/>
    <s v="200 – 500"/>
    <n v="600.6"/>
    <n v="50622"/>
  </r>
  <r>
    <s v="B08G1RW2Q3"/>
    <x v="313"/>
    <s v="Computers&amp;Accessories|Accessories&amp;Peripherals|Cables&amp;Accessories|Cables|USBCables"/>
    <n v="299"/>
    <n v="799"/>
    <n v="0.63"/>
    <n v="4"/>
    <n v="151"/>
    <s v="Computers &amp; Accessories"/>
    <x v="0"/>
    <n v="120649"/>
    <n v="45149"/>
    <s v="200 – 500"/>
    <n v="604"/>
    <n v="75500"/>
  </r>
  <r>
    <s v="B08YXJJW8H"/>
    <x v="314"/>
    <s v="Electronics|HomeTheater,TV&amp;Video|Accessories|RemoteControls"/>
    <n v="247"/>
    <n v="399"/>
    <n v="0.38"/>
    <n v="3.9"/>
    <n v="200"/>
    <s v="Electronics"/>
    <x v="4"/>
    <n v="79800"/>
    <n v="49400"/>
    <s v="200 – 500"/>
    <n v="780"/>
    <n v="30400"/>
  </r>
  <r>
    <s v="B09P8M18QM"/>
    <x v="315"/>
    <s v="Electronics|HomeTheater,TV&amp;Video|Accessories|RemoteControls"/>
    <n v="1369"/>
    <n v="2999"/>
    <n v="0.54"/>
    <n v="3.3"/>
    <n v="227"/>
    <s v="Electronics"/>
    <x v="4"/>
    <n v="680773"/>
    <n v="310763"/>
    <s v="&gt; 500"/>
    <n v="749.09999999999991"/>
    <n v="370010"/>
  </r>
  <r>
    <s v="B08BG4M4N7"/>
    <x v="316"/>
    <s v="Electronics|HomeTheater,TV&amp;Video|Accessories|RemoteControls"/>
    <n v="199"/>
    <n v="499"/>
    <n v="0.6"/>
    <n v="3.8"/>
    <n v="538"/>
    <s v="Electronics"/>
    <x v="4"/>
    <n v="268462"/>
    <n v="107062"/>
    <s v=" &lt; 200"/>
    <n v="2044.3999999999999"/>
    <n v="161400"/>
  </r>
  <r>
    <s v="B07VJ9ZTXS"/>
    <x v="317"/>
    <s v="Electronics|HomeTheater,TV&amp;Video|Accessories|Cables|HDMICables"/>
    <n v="299"/>
    <n v="599"/>
    <n v="0.5"/>
    <n v="4"/>
    <n v="171"/>
    <s v="Electronics"/>
    <x v="2"/>
    <n v="102429"/>
    <n v="51129"/>
    <s v="200 – 500"/>
    <n v="684"/>
    <n v="51300"/>
  </r>
  <r>
    <s v="B084872DQY"/>
    <x v="318"/>
    <s v="Electronics|HomeTheater,TV&amp;Video|Televisions|SmartTelevisions"/>
    <n v="14999"/>
    <n v="14999"/>
    <n v="0"/>
    <n v="4.3"/>
    <n v="27508"/>
    <s v="Electronics"/>
    <x v="3"/>
    <n v="412592492"/>
    <n v="412592492"/>
    <s v="&gt; 500"/>
    <n v="118284.4"/>
    <n v="0"/>
  </r>
  <r>
    <s v="B00GGGOYEU"/>
    <x v="319"/>
    <s v="Computers&amp;Accessories|Accessories&amp;Peripherals|Cables&amp;Accessories|Cables|USBCables"/>
    <n v="299"/>
    <n v="699"/>
    <n v="0.56999999999999995"/>
    <n v="3.9"/>
    <n v="1454"/>
    <s v="Computers &amp; Accessories"/>
    <x v="0"/>
    <n v="1016346"/>
    <n v="434746"/>
    <s v="200 – 500"/>
    <n v="5670.5999999999995"/>
    <n v="581600"/>
  </r>
  <r>
    <s v="B08FD2VSD9"/>
    <x v="320"/>
    <s v="Electronics|HomeTheater,TV&amp;Video|Televisions|SmartTelevisions"/>
    <n v="24990"/>
    <n v="51990"/>
    <n v="0.52"/>
    <n v="4.2"/>
    <n v="2951"/>
    <s v="Electronics"/>
    <x v="3"/>
    <n v="153422490"/>
    <n v="73745490"/>
    <s v="&gt; 500"/>
    <n v="12394.2"/>
    <n v="79677000"/>
  </r>
  <r>
    <s v="B095JPKPH3"/>
    <x v="321"/>
    <s v="Electronics|HomeTheater,TV&amp;Video|Televisions|SmartTelevisions"/>
    <n v="61999"/>
    <n v="69999"/>
    <n v="0.11"/>
    <n v="4.0999999999999996"/>
    <n v="6753"/>
    <s v="Electronics"/>
    <x v="3"/>
    <n v="472703247"/>
    <n v="418679247"/>
    <s v="&gt; 500"/>
    <n v="27687.3"/>
    <n v="54024000"/>
  </r>
  <r>
    <s v="B087JWLZ2K"/>
    <x v="322"/>
    <s v="Electronics|HomeTheater,TV&amp;Video|Televisions|SmartTelevisions"/>
    <n v="24499"/>
    <n v="50000"/>
    <n v="0.51"/>
    <n v="3.9"/>
    <n v="3518"/>
    <s v="Electronics"/>
    <x v="3"/>
    <n v="175900000"/>
    <n v="86187482"/>
    <s v="&gt; 500"/>
    <n v="13720.199999999999"/>
    <n v="89712518"/>
  </r>
  <r>
    <s v="B09DSXK8JX"/>
    <x v="323"/>
    <s v="Electronics|HomeTheater,TV&amp;Video|Televisions|SmartTelevisions"/>
    <n v="10499"/>
    <n v="19499"/>
    <n v="0.46"/>
    <n v="4.2"/>
    <n v="1510"/>
    <s v="Electronics"/>
    <x v="3"/>
    <n v="29443490"/>
    <n v="15853490"/>
    <s v="&gt; 500"/>
    <n v="6342"/>
    <n v="13590000"/>
  </r>
  <r>
    <s v="B08V9C4B1J"/>
    <x v="324"/>
    <s v="Computers&amp;Accessories|Accessories&amp;Peripherals|Cables&amp;Accessories|Cables|USBCables"/>
    <n v="349"/>
    <n v="999"/>
    <n v="0.65"/>
    <n v="4.3"/>
    <n v="838"/>
    <s v="Computers &amp; Accessories"/>
    <x v="0"/>
    <n v="837162"/>
    <n v="292462"/>
    <s v="200 – 500"/>
    <n v="3603.3999999999996"/>
    <n v="544700"/>
  </r>
  <r>
    <s v="B08PKBMJKS"/>
    <x v="325"/>
    <s v="Electronics|HomeTheater,TV&amp;Video|Accessories|RemoteControls"/>
    <n v="197"/>
    <n v="499"/>
    <n v="0.61"/>
    <n v="3.8"/>
    <n v="136"/>
    <s v="Electronics"/>
    <x v="4"/>
    <n v="67864"/>
    <n v="26792"/>
    <s v=" &lt; 200"/>
    <n v="516.79999999999995"/>
    <n v="41072"/>
  </r>
  <r>
    <s v="B0B8VQ7KDS"/>
    <x v="326"/>
    <s v="Electronics|HomeTheater,TV&amp;Video|SatelliteEquipment|SatelliteReceivers"/>
    <n v="1299"/>
    <n v="2499"/>
    <n v="0.48"/>
    <n v="4.3"/>
    <n v="301"/>
    <s v="Electronics"/>
    <x v="12"/>
    <n v="752199"/>
    <n v="390999"/>
    <s v="&gt; 500"/>
    <n v="1294.3"/>
    <n v="361200"/>
  </r>
  <r>
    <s v="B086JTMRYL"/>
    <x v="327"/>
    <s v="Computers&amp;Accessories|Accessories&amp;Peripherals|Cables&amp;Accessories|Cables|USBCables"/>
    <n v="1519"/>
    <n v="1899"/>
    <n v="0.2"/>
    <n v="4.4000000000000004"/>
    <n v="19763"/>
    <s v="Computers &amp; Accessories"/>
    <x v="0"/>
    <n v="37529937"/>
    <n v="30019997"/>
    <s v="&gt; 500"/>
    <n v="86957.200000000012"/>
    <n v="7509940"/>
  </r>
  <r>
    <s v="B09RWQ7YR6"/>
    <x v="328"/>
    <s v="Electronics|HomeTheater,TV&amp;Video|Televisions|SmartTelevisions"/>
    <n v="46999"/>
    <n v="69999"/>
    <n v="0.33"/>
    <n v="4.3"/>
    <n v="21252"/>
    <s v="Electronics"/>
    <x v="3"/>
    <n v="1487618748"/>
    <n v="998822748"/>
    <s v="&gt; 500"/>
    <n v="91383.599999999991"/>
    <n v="488796000"/>
  </r>
  <r>
    <s v="B00OFM6PEO"/>
    <x v="329"/>
    <s v="Computers&amp;Accessories|Accessories&amp;Peripherals|Cables&amp;Accessories|Cables|USBCables"/>
    <n v="299"/>
    <n v="799"/>
    <n v="0.63"/>
    <n v="4.3"/>
    <n v="1902"/>
    <s v="Computers &amp; Accessories"/>
    <x v="0"/>
    <n v="1519698"/>
    <n v="568698"/>
    <s v="200 – 500"/>
    <n v="8178.5999999999995"/>
    <n v="951000"/>
  </r>
  <r>
    <s v="B0BF57RN3K"/>
    <x v="330"/>
    <s v="Electronics|WearableTechnology|SmartWatches"/>
    <n v="1799"/>
    <n v="19999"/>
    <n v="0.91"/>
    <n v="4.2"/>
    <n v="13937"/>
    <s v="Electronics"/>
    <x v="19"/>
    <n v="278726063"/>
    <n v="25072663"/>
    <s v="&gt; 500"/>
    <n v="58535.4"/>
    <n v="253653400"/>
  </r>
  <r>
    <s v="B0B3RRWSF6"/>
    <x v="331"/>
    <s v="Electronics|WearableTechnology|SmartWatches"/>
    <n v="1998"/>
    <n v="9999"/>
    <n v="0.8"/>
    <n v="4.3"/>
    <n v="27696"/>
    <s v="Electronics"/>
    <x v="19"/>
    <n v="276932304"/>
    <n v="55336608"/>
    <s v="&gt; 500"/>
    <n v="119092.79999999999"/>
    <n v="221595696"/>
  </r>
  <r>
    <s v="B0B5B6PQCT"/>
    <x v="332"/>
    <s v="Electronics|WearableTechnology|SmartWatches"/>
    <n v="1999"/>
    <n v="7990"/>
    <n v="0.75"/>
    <n v="3.8"/>
    <n v="17831"/>
    <s v="Electronics"/>
    <x v="19"/>
    <n v="142469690"/>
    <n v="35644169"/>
    <s v="&gt; 500"/>
    <n v="67757.8"/>
    <n v="106825521"/>
  </r>
  <r>
    <s v="B08HV83HL3"/>
    <x v="333"/>
    <s v="Electronics|Mobiles&amp;Accessories|MobileAccessories|Chargers|PowerBanks"/>
    <n v="2049"/>
    <n v="2199"/>
    <n v="7.0000000000000007E-2"/>
    <n v="4.3"/>
    <n v="178912"/>
    <s v="Electronics"/>
    <x v="20"/>
    <n v="393427488"/>
    <n v="366590688"/>
    <s v="&gt; 500"/>
    <n v="769321.6"/>
    <n v="26836800"/>
  </r>
  <r>
    <s v="B0BBN4DZBD"/>
    <x v="334"/>
    <s v="Electronics|Mobiles&amp;Accessories|Smartphones&amp;BasicMobiles|Smartphones"/>
    <n v="6499"/>
    <n v="8999"/>
    <n v="0.28000000000000003"/>
    <n v="4"/>
    <n v="7807"/>
    <s v="Electronics"/>
    <x v="21"/>
    <n v="70255193"/>
    <n v="50737693"/>
    <s v="&gt; 500"/>
    <n v="31228"/>
    <n v="19517500"/>
  </r>
  <r>
    <s v="B0B3CPQ5PF"/>
    <x v="335"/>
    <s v="Electronics|Mobiles&amp;Accessories|Smartphones&amp;BasicMobiles|Smartphones"/>
    <n v="28999"/>
    <n v="28999"/>
    <n v="0"/>
    <n v="4.3"/>
    <n v="17415"/>
    <s v="Electronics"/>
    <x v="21"/>
    <n v="505017585"/>
    <n v="505017585"/>
    <s v="&gt; 500"/>
    <n v="74884.5"/>
    <n v="0"/>
  </r>
  <r>
    <s v="B0B3CQBRB4"/>
    <x v="336"/>
    <s v="Electronics|Mobiles&amp;Accessories|Smartphones&amp;BasicMobiles|Smartphones"/>
    <n v="28999"/>
    <n v="28999"/>
    <n v="0"/>
    <n v="4.3"/>
    <n v="17415"/>
    <s v="Electronics"/>
    <x v="21"/>
    <n v="505017585"/>
    <n v="505017585"/>
    <s v="&gt; 500"/>
    <n v="74884.5"/>
    <n v="0"/>
  </r>
  <r>
    <s v="B0BBN56J5H"/>
    <x v="337"/>
    <s v="Electronics|Mobiles&amp;Accessories|Smartphones&amp;BasicMobiles|Smartphones"/>
    <n v="6499"/>
    <n v="8999"/>
    <n v="0.28000000000000003"/>
    <n v="4"/>
    <n v="7807"/>
    <s v="Electronics"/>
    <x v="21"/>
    <n v="70255193"/>
    <n v="50737693"/>
    <s v="&gt; 500"/>
    <n v="31228"/>
    <n v="19517500"/>
  </r>
  <r>
    <s v="B0BBN3WF7V"/>
    <x v="338"/>
    <s v="Electronics|Mobiles&amp;Accessories|Smartphones&amp;BasicMobiles|Smartphones"/>
    <n v="6499"/>
    <n v="8999"/>
    <n v="0.28000000000000003"/>
    <n v="4"/>
    <n v="7807"/>
    <s v="Electronics"/>
    <x v="21"/>
    <n v="70255193"/>
    <n v="50737693"/>
    <s v="&gt; 500"/>
    <n v="31228"/>
    <n v="19517500"/>
  </r>
  <r>
    <s v="B0BDRVFDKP"/>
    <x v="339"/>
    <s v="Electronics|Accessories|MemoryCards|MicroSD"/>
    <n v="569"/>
    <n v="1000"/>
    <n v="0.43"/>
    <n v="4.4000000000000004"/>
    <n v="67259"/>
    <s v="Electronics"/>
    <x v="22"/>
    <n v="67259000"/>
    <n v="38270371"/>
    <s v="&gt; 500"/>
    <n v="295939.60000000003"/>
    <n v="28988629"/>
  </r>
  <r>
    <s v="B0B5LVS732"/>
    <x v="340"/>
    <s v="Electronics|WearableTechnology|SmartWatches"/>
    <n v="1898"/>
    <n v="4999"/>
    <n v="0.62"/>
    <n v="4.0999999999999996"/>
    <n v="10689"/>
    <s v="Electronics"/>
    <x v="19"/>
    <n v="53434311"/>
    <n v="20287722"/>
    <s v="&gt; 500"/>
    <n v="43824.899999999994"/>
    <n v="33146589"/>
  </r>
  <r>
    <s v="B09V2Q4QVQ"/>
    <x v="341"/>
    <s v="Electronics|Mobiles&amp;Accessories|Smartphones&amp;BasicMobiles|BasicMobiles"/>
    <n v="1299"/>
    <n v="1599"/>
    <n v="0.19"/>
    <n v="4"/>
    <n v="128311"/>
    <s v="Electronics"/>
    <x v="23"/>
    <n v="205169289"/>
    <n v="166675989"/>
    <s v="&gt; 500"/>
    <n v="513244"/>
    <n v="38493300"/>
  </r>
  <r>
    <s v="B09V12K8NT"/>
    <x v="342"/>
    <s v="Electronics|WearableTechnology|SmartWatches"/>
    <n v="1499"/>
    <n v="6990"/>
    <n v="0.79"/>
    <n v="3.9"/>
    <n v="21796"/>
    <s v="Electronics"/>
    <x v="19"/>
    <n v="152354040"/>
    <n v="32672204"/>
    <s v="&gt; 500"/>
    <n v="85004.4"/>
    <n v="119681836"/>
  </r>
  <r>
    <s v="B01DEWVZ2C"/>
    <x v="343"/>
    <s v="Electronics|Headphones,Earbuds&amp;Accessories|Headphones|In-Ear"/>
    <n v="599"/>
    <n v="999"/>
    <n v="0.4"/>
    <n v="4.0999999999999996"/>
    <n v="192590"/>
    <s v="Electronics"/>
    <x v="24"/>
    <n v="192397410"/>
    <n v="115361410"/>
    <s v="&gt; 500"/>
    <n v="789618.99999999988"/>
    <n v="77036000"/>
  </r>
  <r>
    <s v="B0BMGB3CH9"/>
    <x v="344"/>
    <s v="Electronics|Mobiles&amp;Accessories|Smartphones&amp;BasicMobiles|Smartphones"/>
    <n v="9499"/>
    <n v="11999"/>
    <n v="0.21"/>
    <n v="4.2"/>
    <n v="284"/>
    <s v="Electronics"/>
    <x v="21"/>
    <n v="3407716"/>
    <n v="2697716"/>
    <s v="&gt; 500"/>
    <n v="1192.8"/>
    <n v="710000"/>
  </r>
  <r>
    <s v="B08D77XZX5"/>
    <x v="345"/>
    <s v="Electronics|Headphones,Earbuds&amp;Accessories|Headphones|In-Ear"/>
    <n v="599"/>
    <n v="2499"/>
    <n v="0.76"/>
    <n v="3.9"/>
    <n v="58162"/>
    <s v="Electronics"/>
    <x v="24"/>
    <n v="145346838"/>
    <n v="34839038"/>
    <s v="&gt; 500"/>
    <n v="226831.8"/>
    <n v="110507800"/>
  </r>
  <r>
    <s v="B09XB8GFBQ"/>
    <x v="346"/>
    <s v="Electronics|Mobiles&amp;Accessories|Smartphones&amp;BasicMobiles|Smartphones"/>
    <n v="8999"/>
    <n v="11999"/>
    <n v="0.25"/>
    <n v="4"/>
    <n v="12796"/>
    <s v="Electronics"/>
    <x v="21"/>
    <n v="153539204"/>
    <n v="115151204"/>
    <s v="&gt; 500"/>
    <n v="51184"/>
    <n v="38388000"/>
  </r>
  <r>
    <s v="B07WG8PDCW"/>
    <x v="347"/>
    <s v="Electronics|Mobiles&amp;Accessories|MobileAccessories|Chargers|AutomobileChargers"/>
    <n v="349"/>
    <n v="1299"/>
    <n v="0.73"/>
    <n v="4"/>
    <n v="14282"/>
    <s v="Electronics"/>
    <x v="25"/>
    <n v="18552318"/>
    <n v="4984418"/>
    <s v="200 – 500"/>
    <n v="57128"/>
    <n v="13567900"/>
  </r>
  <r>
    <s v="B07GPXXNNG"/>
    <x v="348"/>
    <s v="Electronics|Headphones,Earbuds&amp;Accessories|Headphones|In-Ear"/>
    <n v="349"/>
    <n v="999"/>
    <n v="0.65"/>
    <n v="4.0999999999999996"/>
    <n v="363713"/>
    <s v="Electronics"/>
    <x v="24"/>
    <n v="363349287"/>
    <n v="126935837"/>
    <s v="200 – 500"/>
    <n v="1491223.2999999998"/>
    <n v="236413450"/>
  </r>
  <r>
    <s v="B0BDYVC5TD"/>
    <x v="349"/>
    <s v="Electronics|Accessories|MemoryCards|MicroSD"/>
    <n v="959"/>
    <n v="1800"/>
    <n v="0.47"/>
    <n v="4.4000000000000004"/>
    <n v="67259"/>
    <s v="Electronics"/>
    <x v="22"/>
    <n v="121066200"/>
    <n v="64501381"/>
    <s v="&gt; 500"/>
    <n v="295939.60000000003"/>
    <n v="56564819"/>
  </r>
  <r>
    <s v="B0BMGB2TPR"/>
    <x v="350"/>
    <s v="Electronics|Mobiles&amp;Accessories|Smartphones&amp;BasicMobiles|Smartphones"/>
    <n v="9499"/>
    <n v="11999"/>
    <n v="0.21"/>
    <n v="4.2"/>
    <n v="284"/>
    <s v="Electronics"/>
    <x v="21"/>
    <n v="3407716"/>
    <n v="2697716"/>
    <s v="&gt; 500"/>
    <n v="1192.8"/>
    <n v="710000"/>
  </r>
  <r>
    <s v="B08MC57J31"/>
    <x v="351"/>
    <s v="Electronics|Mobiles&amp;Accessories|MobileAccessories|Chargers|PowerBanks"/>
    <n v="1499"/>
    <n v="2499"/>
    <n v="0.4"/>
    <n v="4.3"/>
    <n v="15970"/>
    <s v="Electronics"/>
    <x v="20"/>
    <n v="39909030"/>
    <n v="23939030"/>
    <s v="&gt; 500"/>
    <n v="68671"/>
    <n v="15970000"/>
  </r>
  <r>
    <s v="B08HVL8QN3"/>
    <x v="352"/>
    <s v="Electronics|Mobiles&amp;Accessories|MobileAccessories|Chargers|PowerBanks"/>
    <n v="1149"/>
    <n v="2199"/>
    <n v="0.48"/>
    <n v="4.3"/>
    <n v="178912"/>
    <s v="Electronics"/>
    <x v="20"/>
    <n v="393427488"/>
    <n v="205569888"/>
    <s v="&gt; 500"/>
    <n v="769321.6"/>
    <n v="187857600"/>
  </r>
  <r>
    <s v="B0746JGVDS"/>
    <x v="353"/>
    <s v="Electronics|Mobiles&amp;Accessories|MobileAccessories|AutomobileAccessories|Cradles"/>
    <n v="349"/>
    <n v="999"/>
    <n v="0.65"/>
    <n v="3.9"/>
    <n v="46399"/>
    <s v="Electronics"/>
    <x v="26"/>
    <n v="46352601"/>
    <n v="16193251"/>
    <s v="200 – 500"/>
    <n v="180956.1"/>
    <n v="30159350"/>
  </r>
  <r>
    <s v="B08VFF6JQ8"/>
    <x v="354"/>
    <s v="Electronics|Mobiles&amp;Accessories|MobileAccessories|Chargers|WallChargers"/>
    <n v="1219"/>
    <n v="1699"/>
    <n v="0.28000000000000003"/>
    <n v="4.4000000000000004"/>
    <n v="8891"/>
    <s v="Electronics"/>
    <x v="27"/>
    <n v="15105809"/>
    <n v="10838129"/>
    <s v="&gt; 500"/>
    <n v="39120.400000000001"/>
    <n v="426768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6"/>
    <s v="Electronics"/>
    <x v="19"/>
    <n v="181065364"/>
    <n v="33931364"/>
    <s v="&gt; 500"/>
    <n v="95071.2"/>
    <n v="147134000"/>
  </r>
  <r>
    <s v="B09TWHTBKQ"/>
    <x v="357"/>
    <s v="Electronics|Mobiles&amp;Accessories|Smartphones&amp;BasicMobiles|Smartphones"/>
    <n v="18499"/>
    <n v="25999"/>
    <n v="0.28999999999999998"/>
    <n v="4.0999999999999996"/>
    <n v="22318"/>
    <s v="Electronics"/>
    <x v="21"/>
    <n v="580245682"/>
    <n v="412860682"/>
    <s v="&gt; 500"/>
    <n v="91503.799999999988"/>
    <n v="167385000"/>
  </r>
  <r>
    <s v="B08L5HMJVW"/>
    <x v="358"/>
    <s v="Electronics|Accessories|MemoryCards|MicroSD"/>
    <n v="369"/>
    <n v="700"/>
    <n v="0.47"/>
    <n v="4.4000000000000004"/>
    <n v="67259"/>
    <s v="Electronics"/>
    <x v="22"/>
    <n v="47081300"/>
    <n v="24818571"/>
    <s v="200 – 500"/>
    <n v="295939.60000000003"/>
    <n v="22262729"/>
  </r>
  <r>
    <s v="B0B4F2XCK3"/>
    <x v="359"/>
    <s v="Electronics|Mobiles&amp;Accessories|Smartphones&amp;BasicMobiles|Smartphones"/>
    <n v="12999"/>
    <n v="17999"/>
    <n v="0.28000000000000003"/>
    <n v="4.0999999999999996"/>
    <n v="18998"/>
    <s v="Electronics"/>
    <x v="21"/>
    <n v="341945002"/>
    <n v="246955002"/>
    <s v="&gt; 500"/>
    <n v="77891.799999999988"/>
    <n v="94990000"/>
  </r>
  <r>
    <s v="B0BF54972T"/>
    <x v="330"/>
    <s v="Electronics|WearableTechnology|SmartWatches"/>
    <n v="1799"/>
    <n v="19999"/>
    <n v="0.91"/>
    <n v="4.2"/>
    <n v="13937"/>
    <s v="Electronics"/>
    <x v="19"/>
    <n v="278726063"/>
    <n v="25072663"/>
    <s v="&gt; 500"/>
    <n v="58535.4"/>
    <n v="253653400"/>
  </r>
  <r>
    <s v="B09YV4MW2T"/>
    <x v="360"/>
    <s v="Electronics|WearableTechnology|SmartWatches"/>
    <n v="2199"/>
    <n v="9999"/>
    <n v="0.78"/>
    <n v="4.2"/>
    <n v="29471"/>
    <s v="Electronics"/>
    <x v="19"/>
    <n v="294680529"/>
    <n v="64806729"/>
    <s v="&gt; 500"/>
    <n v="123778.20000000001"/>
    <n v="229873800"/>
  </r>
  <r>
    <s v="B09TWH8YHM"/>
    <x v="361"/>
    <s v="Electronics|Mobiles&amp;Accessories|Smartphones&amp;BasicMobiles|Smartphones"/>
    <n v="16999"/>
    <n v="24999"/>
    <n v="0.32"/>
    <n v="4.0999999999999996"/>
    <n v="22318"/>
    <s v="Electronics"/>
    <x v="21"/>
    <n v="557927682"/>
    <n v="379383682"/>
    <s v="&gt; 500"/>
    <n v="91503.799999999988"/>
    <n v="178544000"/>
  </r>
  <r>
    <s v="B07WGMMQGP"/>
    <x v="362"/>
    <s v="Electronics|Mobiles&amp;Accessories|Smartphones&amp;BasicMobiles|Smartphones"/>
    <n v="16499"/>
    <n v="20999"/>
    <n v="0.21"/>
    <n v="4"/>
    <n v="21350"/>
    <s v="Electronics"/>
    <x v="21"/>
    <n v="448328650"/>
    <n v="352253650"/>
    <s v="&gt; 500"/>
    <n v="85400"/>
    <n v="96075000"/>
  </r>
  <r>
    <s v="B0BF563HB4"/>
    <x v="330"/>
    <s v="Electronics|WearableTechnology|SmartWatches"/>
    <n v="1799"/>
    <n v="19999"/>
    <n v="0.91"/>
    <n v="4.2"/>
    <n v="13937"/>
    <s v="Electronics"/>
    <x v="19"/>
    <n v="278726063"/>
    <n v="25072663"/>
    <s v="&gt; 500"/>
    <n v="58535.4"/>
    <n v="253653400"/>
  </r>
  <r>
    <s v="B07JW9H4J1"/>
    <x v="0"/>
    <s v="Computers&amp;Accessories|Accessories&amp;Peripherals|Cables&amp;Accessories|Cables|USBCables"/>
    <n v="399"/>
    <n v="1099"/>
    <n v="0.64"/>
    <n v="4.2"/>
    <n v="24270"/>
    <s v="Computers &amp; Accessories"/>
    <x v="0"/>
    <n v="26672730"/>
    <n v="9683730"/>
    <s v="200 – 500"/>
    <n v="101934"/>
    <n v="16989000"/>
  </r>
  <r>
    <s v="B09GFPVD9Y"/>
    <x v="363"/>
    <s v="Electronics|Mobiles&amp;Accessories|Smartphones&amp;BasicMobiles|Smartphones"/>
    <n v="8499"/>
    <n v="10999"/>
    <n v="0.23"/>
    <n v="4.0999999999999996"/>
    <n v="313836"/>
    <s v="Electronics"/>
    <x v="21"/>
    <n v="3451882164"/>
    <n v="2667292164"/>
    <s v="&gt; 500"/>
    <n v="1286727.5999999999"/>
    <n v="784590000"/>
  </r>
  <r>
    <s v="B09GFLXVH9"/>
    <x v="364"/>
    <s v="Electronics|Mobiles&amp;Accessories|Smartphones&amp;BasicMobiles|Smartphones"/>
    <n v="6499"/>
    <n v="8499"/>
    <n v="0.24"/>
    <n v="4.0999999999999996"/>
    <n v="313836"/>
    <s v="Electronics"/>
    <x v="21"/>
    <n v="2667292164"/>
    <n v="2039620164"/>
    <s v="&gt; 500"/>
    <n v="1286727.5999999999"/>
    <n v="627672000"/>
  </r>
  <r>
    <s v="B0BF4YBLPX"/>
    <x v="330"/>
    <s v="Electronics|WearableTechnology|SmartWatches"/>
    <n v="1799"/>
    <n v="19999"/>
    <n v="0.91"/>
    <n v="4.2"/>
    <n v="13937"/>
    <s v="Electronics"/>
    <x v="19"/>
    <n v="278726063"/>
    <n v="25072663"/>
    <s v="&gt; 500"/>
    <n v="58535.4"/>
    <n v="253653400"/>
  </r>
  <r>
    <s v="B09XB7DPW1"/>
    <x v="365"/>
    <s v="Electronics|Mobiles&amp;Accessories|Smartphones&amp;BasicMobiles|Smartphones"/>
    <n v="8999"/>
    <n v="11999"/>
    <n v="0.25"/>
    <n v="4"/>
    <n v="12796"/>
    <s v="Electronics"/>
    <x v="21"/>
    <n v="153539204"/>
    <n v="115151204"/>
    <s v="&gt; 500"/>
    <n v="51184"/>
    <n v="38388000"/>
  </r>
  <r>
    <s v="B07PFJ5W31"/>
    <x v="366"/>
    <s v="Electronics|Mobiles&amp;Accessories|MobileAccessories|Cables&amp;Adapters|OTGAdapters"/>
    <n v="139"/>
    <n v="495"/>
    <n v="0.72"/>
    <n v="4.3"/>
    <n v="14185"/>
    <s v="Electronics"/>
    <x v="28"/>
    <n v="7021575"/>
    <n v="1971715"/>
    <s v=" &lt; 200"/>
    <n v="60995.5"/>
    <n v="5049860"/>
  </r>
  <r>
    <s v="B0B3N7LR6K"/>
    <x v="367"/>
    <s v="Electronics|WearableTechnology|SmartWatches"/>
    <n v="3999"/>
    <n v="16999"/>
    <n v="0.76"/>
    <n v="4.3"/>
    <n v="17159"/>
    <s v="Electronics"/>
    <x v="19"/>
    <n v="291685841"/>
    <n v="68618841"/>
    <s v="&gt; 500"/>
    <n v="73783.7"/>
    <n v="223067000"/>
  </r>
  <r>
    <s v="B09ZQK9X8G"/>
    <x v="368"/>
    <s v="Electronics|WearableTechnology|SmartWatches"/>
    <n v="2998"/>
    <n v="5999"/>
    <n v="0.5"/>
    <n v="4.0999999999999996"/>
    <n v="5179"/>
    <s v="Electronics"/>
    <x v="19"/>
    <n v="31068821"/>
    <n v="15526642"/>
    <s v="&gt; 500"/>
    <n v="21233.899999999998"/>
    <n v="15542179"/>
  </r>
  <r>
    <s v="B098NS6PVG"/>
    <x v="1"/>
    <s v="Computers&amp;Accessories|Accessories&amp;Peripherals|Cables&amp;Accessories|Cables|USBCables"/>
    <n v="199"/>
    <n v="349"/>
    <n v="0.43"/>
    <n v="4"/>
    <n v="43993"/>
    <s v="Computers &amp; Accessories"/>
    <x v="0"/>
    <n v="15353557"/>
    <n v="8754607"/>
    <s v=" &lt; 200"/>
    <n v="175972"/>
    <n v="6598950"/>
  </r>
  <r>
    <s v="B07WJV6P1R"/>
    <x v="369"/>
    <s v="Electronics|Mobiles&amp;Accessories|Smartphones&amp;BasicMobiles|Smartphones"/>
    <n v="15499"/>
    <n v="18999"/>
    <n v="0.18"/>
    <n v="4.0999999999999996"/>
    <n v="19252"/>
    <s v="Electronics"/>
    <x v="21"/>
    <n v="365768748"/>
    <n v="298386748"/>
    <s v="&gt; 500"/>
    <n v="78933.2"/>
    <n v="67382000"/>
  </r>
  <r>
    <s v="B096MSW6CT"/>
    <x v="2"/>
    <s v="Computers&amp;Accessories|Accessories&amp;Peripherals|Cables&amp;Accessories|Cables|USBCables"/>
    <n v="199"/>
    <n v="999"/>
    <n v="0.8"/>
    <n v="3.9"/>
    <n v="7928"/>
    <s v="Computers &amp; Accessories"/>
    <x v="0"/>
    <n v="7920072"/>
    <n v="1577672"/>
    <s v=" &lt; 200"/>
    <n v="30919.200000000001"/>
    <n v="6342400"/>
  </r>
  <r>
    <s v="B0BF54LXW6"/>
    <x v="330"/>
    <s v="Electronics|WearableTechnology|SmartWatches"/>
    <n v="1799"/>
    <n v="19999"/>
    <n v="0.91"/>
    <n v="4.2"/>
    <n v="13937"/>
    <s v="Electronics"/>
    <x v="19"/>
    <n v="278726063"/>
    <n v="25072663"/>
    <s v="&gt; 500"/>
    <n v="58535.4"/>
    <n v="253653400"/>
  </r>
  <r>
    <s v="B09XB7SRQ5"/>
    <x v="370"/>
    <s v="Electronics|Mobiles&amp;Accessories|Smartphones&amp;BasicMobiles|Smartphones"/>
    <n v="8999"/>
    <n v="11999"/>
    <n v="0.25"/>
    <n v="4"/>
    <n v="12796"/>
    <s v="Electronics"/>
    <x v="21"/>
    <n v="153539204"/>
    <n v="115151204"/>
    <s v="&gt; 500"/>
    <n v="51184"/>
    <n v="38388000"/>
  </r>
  <r>
    <s v="B09FFK1PQG"/>
    <x v="371"/>
    <s v="Electronics|Mobiles&amp;Accessories|MobileAccessories|Chargers|AutomobileChargers"/>
    <n v="873"/>
    <n v="1699"/>
    <n v="0.49"/>
    <n v="4.4000000000000004"/>
    <n v="1680"/>
    <s v="Electronics"/>
    <x v="25"/>
    <n v="2854320"/>
    <n v="1466640"/>
    <s v="&gt; 500"/>
    <n v="7392.0000000000009"/>
    <n v="1387680"/>
  </r>
  <r>
    <s v="B09RMQYHLH"/>
    <x v="372"/>
    <s v="Electronics|Mobiles&amp;Accessories|Smartphones&amp;BasicMobiles|Smartphones"/>
    <n v="12999"/>
    <n v="15999"/>
    <n v="0.19"/>
    <n v="4.2"/>
    <n v="13246"/>
    <s v="Electronics"/>
    <x v="21"/>
    <n v="211922754"/>
    <n v="172184754"/>
    <s v="&gt; 500"/>
    <n v="55633.200000000004"/>
    <n v="39738000"/>
  </r>
  <r>
    <s v="B08ZN4B121"/>
    <x v="373"/>
    <s v="Electronics|Mobiles&amp;Accessories|MobileAccessories|Photo&amp;VideoAccessories|Tripods"/>
    <n v="539"/>
    <n v="1599"/>
    <n v="0.66"/>
    <n v="3.8"/>
    <n v="14648"/>
    <s v="Electronics"/>
    <x v="29"/>
    <n v="23422152"/>
    <n v="7895272"/>
    <s v="&gt; 500"/>
    <n v="55662.399999999994"/>
    <n v="15526880"/>
  </r>
  <r>
    <s v="B0B3RSDSZ3"/>
    <x v="331"/>
    <s v="Electronics|WearableTechnology|SmartWatches"/>
    <n v="1999"/>
    <n v="9999"/>
    <n v="0.8"/>
    <n v="4.3"/>
    <n v="27696"/>
    <s v="Electronics"/>
    <x v="19"/>
    <n v="276932304"/>
    <n v="55364304"/>
    <s v="&gt; 500"/>
    <n v="119092.79999999999"/>
    <n v="221568000"/>
  </r>
  <r>
    <s v="B08VB34KJ1"/>
    <x v="374"/>
    <s v="Electronics|Mobiles&amp;Accessories|Smartphones&amp;BasicMobiles|Smartphones"/>
    <n v="15490"/>
    <n v="20990"/>
    <n v="0.26"/>
    <n v="4.2"/>
    <n v="32916"/>
    <s v="Electronics"/>
    <x v="21"/>
    <n v="690906840"/>
    <n v="509868840"/>
    <s v="&gt; 500"/>
    <n v="138247.20000000001"/>
    <n v="181038000"/>
  </r>
  <r>
    <s v="B09T39K9YL"/>
    <x v="375"/>
    <s v="Electronics|Mobiles&amp;Accessories|Smartphones&amp;BasicMobiles|Smartphones"/>
    <n v="19999"/>
    <n v="24999"/>
    <n v="0.2"/>
    <n v="3.9"/>
    <n v="25824"/>
    <s v="Electronics"/>
    <x v="21"/>
    <n v="645574176"/>
    <n v="516454176"/>
    <s v="&gt; 500"/>
    <n v="100713.59999999999"/>
    <n v="129120000"/>
  </r>
  <r>
    <s v="B08VF8V79P"/>
    <x v="376"/>
    <s v="Electronics|Mobiles&amp;Accessories|MobileAccessories|Chargers|WallChargers"/>
    <n v="1075"/>
    <n v="1699"/>
    <n v="0.37"/>
    <n v="4.4000000000000004"/>
    <n v="7462"/>
    <s v="Electronics"/>
    <x v="27"/>
    <n v="12677938"/>
    <n v="8021650"/>
    <s v="&gt; 500"/>
    <n v="32832.800000000003"/>
    <n v="4656288"/>
  </r>
  <r>
    <s v="B08G28Z33M"/>
    <x v="377"/>
    <s v="Electronics|Headphones,Earbuds&amp;Accessories|Headphones|In-Ear"/>
    <n v="399"/>
    <n v="699"/>
    <n v="0.43"/>
    <n v="4"/>
    <n v="37817"/>
    <s v="Electronics"/>
    <x v="24"/>
    <n v="26434083"/>
    <n v="15088983"/>
    <s v="200 – 500"/>
    <n v="151268"/>
    <n v="11345100"/>
  </r>
  <r>
    <s v="B09PNKXSKF"/>
    <x v="378"/>
    <s v="Electronics|WearableTechnology|SmartWatches"/>
    <n v="1999"/>
    <n v="3990"/>
    <n v="0.5"/>
    <n v="4"/>
    <n v="30254"/>
    <s v="Electronics"/>
    <x v="19"/>
    <n v="120713460"/>
    <n v="60477746"/>
    <s v="&gt; 500"/>
    <n v="121016"/>
    <n v="60235714"/>
  </r>
  <r>
    <s v="B0B5DDJNH4"/>
    <x v="379"/>
    <s v="Electronics|WearableTechnology|SmartWatches"/>
    <n v="1999"/>
    <n v="7990"/>
    <n v="0.75"/>
    <n v="3.8"/>
    <n v="17831"/>
    <s v="Electronics"/>
    <x v="19"/>
    <n v="142469690"/>
    <n v="35644169"/>
    <s v="&gt; 500"/>
    <n v="67757.8"/>
    <n v="106825521"/>
  </r>
  <r>
    <s v="B08HDJ86NZ"/>
    <x v="3"/>
    <s v="Computers&amp;Accessories|Accessories&amp;Peripherals|Cables&amp;Accessories|Cables|USBCables"/>
    <n v="329"/>
    <n v="699"/>
    <n v="0.53"/>
    <n v="4.2"/>
    <n v="94364"/>
    <s v="Computers &amp; Accessories"/>
    <x v="0"/>
    <n v="65960436"/>
    <n v="31045756"/>
    <s v="200 – 500"/>
    <n v="396328.8"/>
    <n v="34914680"/>
  </r>
  <r>
    <s v="B08CF3B7N1"/>
    <x v="4"/>
    <s v="Computers&amp;Accessories|Accessories&amp;Peripherals|Cables&amp;Accessories|Cables|USBCables"/>
    <n v="154"/>
    <n v="399"/>
    <n v="0.61"/>
    <n v="4.2"/>
    <n v="16905"/>
    <s v="Computers &amp; Accessories"/>
    <x v="0"/>
    <n v="6745095"/>
    <n v="2603370"/>
    <s v=" &lt; 200"/>
    <n v="71001"/>
    <n v="4141725"/>
  </r>
  <r>
    <s v="B07WDKLDRX"/>
    <x v="380"/>
    <s v="Electronics|Mobiles&amp;Accessories|Smartphones&amp;BasicMobiles|Smartphones"/>
    <n v="28999"/>
    <n v="34999"/>
    <n v="0.17"/>
    <n v="4.4000000000000004"/>
    <n v="20311"/>
    <s v="Electronics"/>
    <x v="21"/>
    <n v="710864689"/>
    <n v="588998689"/>
    <s v="&gt; 500"/>
    <n v="89368.400000000009"/>
    <n v="121866000"/>
  </r>
  <r>
    <s v="B09MQSCJQ1"/>
    <x v="381"/>
    <s v="Electronics|WearableTechnology|SmartWatches"/>
    <n v="2299"/>
    <n v="7990"/>
    <n v="0.71"/>
    <n v="4.2"/>
    <n v="69622"/>
    <s v="Electronics"/>
    <x v="19"/>
    <n v="556279780"/>
    <n v="160060978"/>
    <s v="&gt; 500"/>
    <n v="292412.40000000002"/>
    <n v="396218802"/>
  </r>
  <r>
    <s v="B094YFFSMY"/>
    <x v="382"/>
    <s v="Electronics|Mobiles&amp;Accessories|MobileAccessories|Photo&amp;VideoAccessories|SelfieSticks"/>
    <n v="399"/>
    <n v="1999"/>
    <n v="0.8"/>
    <n v="4"/>
    <n v="3382"/>
    <s v="Electronics"/>
    <x v="30"/>
    <n v="6760618"/>
    <n v="1349418"/>
    <s v="200 – 500"/>
    <n v="13528"/>
    <n v="5411200"/>
  </r>
  <r>
    <s v="B09MT84WV5"/>
    <x v="383"/>
    <s v="Electronics|Accessories|MemoryCards|MicroSD"/>
    <n v="1149"/>
    <n v="3999"/>
    <n v="0.71"/>
    <n v="4.3"/>
    <n v="140036"/>
    <s v="Electronics"/>
    <x v="22"/>
    <n v="560003964"/>
    <n v="160901364"/>
    <s v="&gt; 500"/>
    <n v="602154.79999999993"/>
    <n v="399102600"/>
  </r>
  <r>
    <s v="B08VS3YLRK"/>
    <x v="384"/>
    <s v="Electronics|Mobiles&amp;Accessories|MobileAccessories|Chargers|WallChargers"/>
    <n v="529"/>
    <n v="1499"/>
    <n v="0.65"/>
    <n v="4.0999999999999996"/>
    <n v="8599"/>
    <s v="Electronics"/>
    <x v="27"/>
    <n v="12889901"/>
    <n v="4548871"/>
    <s v="&gt; 500"/>
    <n v="35255.899999999994"/>
    <n v="8341030"/>
  </r>
  <r>
    <s v="B0B4F3QNDM"/>
    <x v="385"/>
    <s v="Electronics|Mobiles&amp;Accessories|Smartphones&amp;BasicMobiles|Smartphones"/>
    <n v="13999"/>
    <n v="19499"/>
    <n v="0.28000000000000003"/>
    <n v="4.0999999999999996"/>
    <n v="18998"/>
    <s v="Electronics"/>
    <x v="21"/>
    <n v="370442002"/>
    <n v="265953002"/>
    <s v="&gt; 500"/>
    <n v="77891.799999999988"/>
    <n v="104489000"/>
  </r>
  <r>
    <s v="B07GQD4K6L"/>
    <x v="386"/>
    <s v="Electronics|Headphones,Earbuds&amp;Accessories|Headphones|In-Ear"/>
    <n v="379"/>
    <n v="999"/>
    <n v="0.62"/>
    <n v="4.0999999999999996"/>
    <n v="363713"/>
    <s v="Electronics"/>
    <x v="24"/>
    <n v="363349287"/>
    <n v="137847227"/>
    <s v="200 – 500"/>
    <n v="1491223.2999999998"/>
    <n v="225502060"/>
  </r>
  <r>
    <s v="B07WDKLRM4"/>
    <x v="387"/>
    <s v="Electronics|Mobiles&amp;Accessories|Smartphones&amp;BasicMobiles|Smartphones"/>
    <n v="13999"/>
    <n v="19999"/>
    <n v="0.3"/>
    <n v="4.0999999999999996"/>
    <n v="19252"/>
    <s v="Electronics"/>
    <x v="21"/>
    <n v="385020748"/>
    <n v="269508748"/>
    <s v="&gt; 500"/>
    <n v="78933.2"/>
    <n v="115512000"/>
  </r>
  <r>
    <s v="B0BP18W8TM"/>
    <x v="388"/>
    <s v="Electronics|WearableTechnology|SmartWatches"/>
    <n v="3999"/>
    <n v="9999"/>
    <n v="0.6"/>
    <n v="4.4000000000000004"/>
    <n v="73"/>
    <s v="Electronics"/>
    <x v="19"/>
    <n v="729927"/>
    <n v="291927"/>
    <s v="&gt; 500"/>
    <n v="321.20000000000005"/>
    <n v="438000"/>
  </r>
  <r>
    <s v="B08Y1TFSP6"/>
    <x v="5"/>
    <s v="Computers&amp;Accessories|Accessories&amp;Peripherals|Cables&amp;Accessories|Cables|USBCables"/>
    <n v="149"/>
    <n v="1000"/>
    <n v="0.85"/>
    <n v="3.9"/>
    <n v="24870"/>
    <s v="Computers &amp; Accessories"/>
    <x v="0"/>
    <n v="24870000"/>
    <n v="3705630"/>
    <s v=" &lt; 200"/>
    <n v="96993"/>
    <n v="21164370"/>
  </r>
  <r>
    <s v="B07GXHC691"/>
    <x v="389"/>
    <s v="Electronics|Mobiles&amp;Accessories|MobileAccessories|Stands"/>
    <n v="99"/>
    <n v="499"/>
    <n v="0.8"/>
    <n v="4.3"/>
    <n v="42641"/>
    <s v="Electronics"/>
    <x v="31"/>
    <n v="21277859"/>
    <n v="4221459"/>
    <s v=" &lt; 200"/>
    <n v="183356.3"/>
    <n v="17056400"/>
  </r>
  <r>
    <s v="B08FN6WGDQ"/>
    <x v="390"/>
    <s v="Electronics|Headphones,Earbuds&amp;Accessories|Headphones|In-Ear"/>
    <n v="4790"/>
    <n v="15990"/>
    <n v="0.7"/>
    <n v="4"/>
    <n v="4390"/>
    <s v="Electronics"/>
    <x v="24"/>
    <n v="70196100"/>
    <n v="21028100"/>
    <s v="&gt; 500"/>
    <n v="17560"/>
    <n v="49168000"/>
  </r>
  <r>
    <s v="B0B3D39RKV"/>
    <x v="391"/>
    <s v="Electronics|Mobiles&amp;Accessories|Smartphones&amp;BasicMobiles|Smartphones"/>
    <n v="33999"/>
    <n v="33999"/>
    <n v="0"/>
    <n v="4.3"/>
    <n v="17415"/>
    <s v="Electronics"/>
    <x v="21"/>
    <n v="592092585"/>
    <n v="592092585"/>
    <s v="&gt; 500"/>
    <n v="74884.5"/>
    <n v="0"/>
  </r>
  <r>
    <s v="B085HY1DGR"/>
    <x v="392"/>
    <s v="Computers&amp;Accessories|Accessories&amp;Peripherals|Cables&amp;Accessories|CableConnectionProtectors"/>
    <n v="99"/>
    <n v="999"/>
    <n v="0.9"/>
    <n v="4"/>
    <n v="1396"/>
    <s v="Computers &amp; Accessories"/>
    <x v="32"/>
    <n v="1394604"/>
    <n v="138204"/>
    <s v=" &lt; 200"/>
    <n v="5584"/>
    <n v="1256400"/>
  </r>
  <r>
    <s v="B08D75R3Z1"/>
    <x v="393"/>
    <s v="Electronics|Headphones,Earbuds&amp;Accessories|Headphones|In-Ear"/>
    <n v="299"/>
    <n v="1900"/>
    <n v="0.84"/>
    <n v="3.6"/>
    <n v="18202"/>
    <s v="Electronics"/>
    <x v="24"/>
    <n v="34583800"/>
    <n v="5442398"/>
    <s v="200 – 500"/>
    <n v="65527.200000000004"/>
    <n v="29141402"/>
  </r>
  <r>
    <s v="B0B4F2TTTS"/>
    <x v="394"/>
    <s v="Electronics|Mobiles&amp;Accessories|Smartphones&amp;BasicMobiles|Smartphones"/>
    <n v="10999"/>
    <n v="14999"/>
    <n v="0.27"/>
    <n v="4.0999999999999996"/>
    <n v="18998"/>
    <s v="Electronics"/>
    <x v="21"/>
    <n v="284951002"/>
    <n v="208959002"/>
    <s v="&gt; 500"/>
    <n v="77891.799999999988"/>
    <n v="75992000"/>
  </r>
  <r>
    <s v="B09WRMNJ9G"/>
    <x v="395"/>
    <s v="Electronics|Mobiles&amp;Accessories|Smartphones&amp;BasicMobiles|Smartphones"/>
    <n v="34999"/>
    <n v="38999"/>
    <n v="0.1"/>
    <n v="4.2"/>
    <n v="11029"/>
    <s v="Electronics"/>
    <x v="21"/>
    <n v="430119971"/>
    <n v="386003971"/>
    <s v="&gt; 500"/>
    <n v="46321.8"/>
    <n v="44116000"/>
  </r>
  <r>
    <s v="B0B14MR9L1"/>
    <x v="361"/>
    <s v="Electronics|Mobiles&amp;Accessories|Smartphones&amp;BasicMobiles|Smartphones"/>
    <n v="16999"/>
    <n v="24999"/>
    <n v="0.32"/>
    <n v="4.0999999999999996"/>
    <n v="22318"/>
    <s v="Electronics"/>
    <x v="21"/>
    <n v="557927682"/>
    <n v="379383682"/>
    <s v="&gt; 500"/>
    <n v="91503.799999999988"/>
    <n v="178544000"/>
  </r>
  <r>
    <s v="B09ZPL5VYM"/>
    <x v="396"/>
    <s v="Electronics|Mobiles&amp;Accessories|MobileAccessories|Stands"/>
    <n v="199"/>
    <n v="499"/>
    <n v="0.6"/>
    <n v="4.0999999999999996"/>
    <n v="1786"/>
    <s v="Electronics"/>
    <x v="31"/>
    <n v="891214"/>
    <n v="355414"/>
    <s v=" &lt; 200"/>
    <n v="7322.5999999999995"/>
    <n v="535800"/>
  </r>
  <r>
    <s v="B0993BB11X"/>
    <x v="397"/>
    <s v="Electronics|Mobiles&amp;Accessories|MobileAccessories|Chargers|PowerBanks"/>
    <n v="999"/>
    <n v="1599"/>
    <n v="0.38"/>
    <n v="4"/>
    <n v="7222"/>
    <s v="Electronics"/>
    <x v="20"/>
    <n v="11547978"/>
    <n v="7214778"/>
    <s v="&gt; 500"/>
    <n v="28888"/>
    <n v="4333200"/>
  </r>
  <r>
    <s v="B09V2PZDX8"/>
    <x v="398"/>
    <s v="Electronics|Mobiles&amp;Accessories|Smartphones&amp;BasicMobiles|BasicMobiles"/>
    <n v="1299"/>
    <n v="1599"/>
    <n v="0.19"/>
    <n v="4"/>
    <n v="128311"/>
    <s v="Electronics"/>
    <x v="23"/>
    <n v="205169289"/>
    <n v="166675989"/>
    <s v="&gt; 500"/>
    <n v="513244"/>
    <n v="38493300"/>
  </r>
  <r>
    <s v="B085W8CFLH"/>
    <x v="399"/>
    <s v="Electronics|Headphones,Earbuds&amp;Accessories|Headphones|In-Ear"/>
    <n v="599"/>
    <n v="1800"/>
    <n v="0.67"/>
    <n v="3.5"/>
    <n v="83996"/>
    <s v="Electronics"/>
    <x v="24"/>
    <n v="151192800"/>
    <n v="50313604"/>
    <s v="&gt; 500"/>
    <n v="293986"/>
    <n v="100879196"/>
  </r>
  <r>
    <s v="B09MT6XSFW"/>
    <x v="400"/>
    <s v="Electronics|Accessories|MemoryCards|MicroSD"/>
    <n v="599"/>
    <n v="1899"/>
    <n v="0.68"/>
    <n v="4.3"/>
    <n v="140036"/>
    <s v="Electronics"/>
    <x v="22"/>
    <n v="265928364"/>
    <n v="83881564"/>
    <s v="&gt; 500"/>
    <n v="602154.79999999993"/>
    <n v="1820468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B4F52B5X"/>
    <x v="402"/>
    <s v="Electronics|Mobiles&amp;Accessories|Smartphones&amp;BasicMobiles|Smartphones"/>
    <n v="10999"/>
    <n v="14999"/>
    <n v="0.27"/>
    <n v="4.0999999999999996"/>
    <n v="18998"/>
    <s v="Electronics"/>
    <x v="21"/>
    <n v="284951002"/>
    <n v="208959002"/>
    <s v="&gt; 500"/>
    <n v="77891.799999999988"/>
    <n v="75992000"/>
  </r>
  <r>
    <s v="B096VF5YYF"/>
    <x v="403"/>
    <s v="Electronics|WearableTechnology|SmartWatches"/>
    <n v="2999"/>
    <n v="7990"/>
    <n v="0.62"/>
    <n v="4.0999999999999996"/>
    <n v="48449"/>
    <s v="Electronics"/>
    <x v="19"/>
    <n v="387107510"/>
    <n v="145298551"/>
    <s v="&gt; 500"/>
    <n v="198640.9"/>
    <n v="241808959"/>
  </r>
  <r>
    <s v="B0B5D39BCD"/>
    <x v="404"/>
    <s v="Electronics|WearableTechnology|SmartWatches"/>
    <n v="1999"/>
    <n v="7990"/>
    <n v="0.75"/>
    <n v="3.8"/>
    <n v="17831"/>
    <s v="Electronics"/>
    <x v="19"/>
    <n v="142469690"/>
    <n v="35644169"/>
    <s v="&gt; 500"/>
    <n v="67757.8"/>
    <n v="106825521"/>
  </r>
  <r>
    <s v="B08DDRGWTJ"/>
    <x v="7"/>
    <s v="Computers&amp;Accessories|Accessories&amp;Peripherals|Cables&amp;Accessories|Cables|USBCables"/>
    <n v="229"/>
    <n v="299"/>
    <n v="0.23"/>
    <n v="4.3"/>
    <n v="30411"/>
    <s v="Computers &amp; Accessories"/>
    <x v="0"/>
    <n v="9092889"/>
    <n v="6964119"/>
    <s v="200 – 500"/>
    <n v="130767.29999999999"/>
    <n v="2128770"/>
  </r>
  <r>
    <s v="B082LZGK39"/>
    <x v="9"/>
    <s v="Computers&amp;Accessories|Accessories&amp;Peripherals|Cables&amp;Accessories|Cables|USBCables"/>
    <n v="199"/>
    <n v="299"/>
    <n v="0.33"/>
    <n v="4"/>
    <n v="43994"/>
    <s v="Computers &amp; Accessories"/>
    <x v="0"/>
    <n v="13154206"/>
    <n v="8754806"/>
    <s v=" &lt; 200"/>
    <n v="175976"/>
    <n v="4399400"/>
  </r>
  <r>
    <s v="B09XBJ1CTN"/>
    <x v="405"/>
    <s v="Electronics|Mobiles&amp;Accessories|MobileAccessories|Chargers|WallChargers"/>
    <n v="649"/>
    <n v="999"/>
    <n v="0.35"/>
    <n v="4.2"/>
    <n v="1315"/>
    <s v="Electronics"/>
    <x v="27"/>
    <n v="1313685"/>
    <n v="853435"/>
    <s v="&gt; 500"/>
    <n v="5523"/>
    <n v="460250"/>
  </r>
  <r>
    <s v="B0B4F5L738"/>
    <x v="385"/>
    <s v="Electronics|Mobiles&amp;Accessories|Smartphones&amp;BasicMobiles|Smartphones"/>
    <n v="13999"/>
    <n v="19499"/>
    <n v="0.28000000000000003"/>
    <n v="4.0999999999999996"/>
    <n v="18998"/>
    <s v="Electronics"/>
    <x v="21"/>
    <n v="370442002"/>
    <n v="265953002"/>
    <s v="&gt; 500"/>
    <n v="77891.799999999988"/>
    <n v="104489000"/>
  </r>
  <r>
    <s v="B08MTCKDYN"/>
    <x v="406"/>
    <s v="Electronics|Mobiles&amp;Accessories|MobileAccessories|D√©cor"/>
    <n v="119"/>
    <n v="299"/>
    <n v="0.6"/>
    <n v="4.0999999999999996"/>
    <n v="5999"/>
    <s v="Electronics"/>
    <x v="33"/>
    <n v="1793701"/>
    <n v="713881"/>
    <s v=" &lt; 200"/>
    <n v="24595.899999999998"/>
    <n v="1079820"/>
  </r>
  <r>
    <s v="B09QS8V5N8"/>
    <x v="407"/>
    <s v="Electronics|Mobiles&amp;Accessories|Smartphones&amp;BasicMobiles|Smartphones"/>
    <n v="12999"/>
    <n v="17999"/>
    <n v="0.28000000000000003"/>
    <n v="4.0999999999999996"/>
    <n v="50772"/>
    <s v="Electronics"/>
    <x v="21"/>
    <n v="913845228"/>
    <n v="659985228"/>
    <s v="&gt; 500"/>
    <n v="208165.19999999998"/>
    <n v="253860000"/>
  </r>
  <r>
    <s v="B08CF3D7QR"/>
    <x v="10"/>
    <s v="Computers&amp;Accessories|Accessories&amp;Peripherals|Cables&amp;Accessories|Cables|USBCables"/>
    <n v="154"/>
    <n v="339"/>
    <n v="0.55000000000000004"/>
    <n v="4.3"/>
    <n v="13391"/>
    <s v="Computers &amp; Accessories"/>
    <x v="0"/>
    <n v="4539549"/>
    <n v="2062214"/>
    <s v=" &lt; 200"/>
    <n v="57581.299999999996"/>
    <n v="2477335"/>
  </r>
  <r>
    <s v="B09T2WRLJJ"/>
    <x v="408"/>
    <s v="Electronics|Mobiles&amp;Accessories|Smartphones&amp;BasicMobiles|Smartphones"/>
    <n v="20999"/>
    <n v="26999"/>
    <n v="0.22"/>
    <n v="3.9"/>
    <n v="25824"/>
    <s v="Electronics"/>
    <x v="21"/>
    <n v="697222176"/>
    <n v="542278176"/>
    <s v="&gt; 500"/>
    <n v="100713.59999999999"/>
    <n v="154944000"/>
  </r>
  <r>
    <s v="B089WB69Y1"/>
    <x v="409"/>
    <s v="Electronics|Mobiles&amp;Accessories|MobileAccessories|Chargers|WallChargers"/>
    <n v="249"/>
    <n v="649"/>
    <n v="0.62"/>
    <n v="4"/>
    <n v="14404"/>
    <s v="Electronics"/>
    <x v="27"/>
    <n v="9348196"/>
    <n v="3586596"/>
    <s v="200 – 500"/>
    <n v="57616"/>
    <n v="5761600"/>
  </r>
  <r>
    <s v="B0116MIKKC"/>
    <x v="410"/>
    <s v="Electronics|Mobiles&amp;Accessories|MobileAccessories|Chargers|WallChargers"/>
    <n v="99"/>
    <n v="171"/>
    <n v="0.42"/>
    <n v="4.5"/>
    <n v="11339"/>
    <s v="Electronics"/>
    <x v="27"/>
    <n v="1938969"/>
    <n v="1122561"/>
    <s v=" &lt; 200"/>
    <n v="51025.5"/>
    <n v="816408"/>
  </r>
  <r>
    <s v="B09P858DK8"/>
    <x v="411"/>
    <s v="Electronics|Mobiles&amp;Accessories|MobileAccessories|AutomobileAccessories|Cradles"/>
    <n v="489"/>
    <n v="1999"/>
    <n v="0.76"/>
    <n v="4"/>
    <n v="3626"/>
    <s v="Electronics"/>
    <x v="26"/>
    <n v="7248374"/>
    <n v="1773114"/>
    <s v="200 – 500"/>
    <n v="14504"/>
    <n v="5475260"/>
  </r>
  <r>
    <s v="B07DJLFMPS"/>
    <x v="412"/>
    <s v="Electronics|Accessories|MemoryCards|MicroSD"/>
    <n v="369"/>
    <n v="1600"/>
    <n v="0.77"/>
    <n v="4"/>
    <n v="32625"/>
    <s v="Electronics"/>
    <x v="22"/>
    <n v="52200000"/>
    <n v="12038625"/>
    <s v="200 – 500"/>
    <n v="130500"/>
    <n v="40161375"/>
  </r>
  <r>
    <s v="B07WHQWXL7"/>
    <x v="413"/>
    <s v="Electronics|Mobiles&amp;Accessories|Smartphones&amp;BasicMobiles|Smartphones"/>
    <n v="15499"/>
    <n v="20999"/>
    <n v="0.26"/>
    <n v="4.0999999999999996"/>
    <n v="19252"/>
    <s v="Electronics"/>
    <x v="21"/>
    <n v="404272748"/>
    <n v="298386748"/>
    <s v="&gt; 500"/>
    <n v="78933.2"/>
    <n v="105886000"/>
  </r>
  <r>
    <s v="B07WDK3ZS6"/>
    <x v="414"/>
    <s v="Electronics|Mobiles&amp;Accessories|Smartphones&amp;BasicMobiles|Smartphones"/>
    <n v="15499"/>
    <n v="18999"/>
    <n v="0.18"/>
    <n v="4.0999999999999996"/>
    <n v="19252"/>
    <s v="Electronics"/>
    <x v="21"/>
    <n v="365768748"/>
    <n v="298386748"/>
    <s v="&gt; 500"/>
    <n v="78933.2"/>
    <n v="67382000"/>
  </r>
  <r>
    <s v="B09T2S8X9C"/>
    <x v="415"/>
    <s v="Electronics|Mobiles&amp;Accessories|Smartphones&amp;BasicMobiles|Smartphones"/>
    <n v="22999"/>
    <n v="28999"/>
    <n v="0.21"/>
    <n v="3.9"/>
    <n v="25824"/>
    <s v="Electronics"/>
    <x v="21"/>
    <n v="748870176"/>
    <n v="593926176"/>
    <s v="&gt; 500"/>
    <n v="100713.59999999999"/>
    <n v="154944000"/>
  </r>
  <r>
    <s v="B07S9S86BF"/>
    <x v="416"/>
    <s v="Electronics|Headphones,Earbuds&amp;Accessories|Headphones|In-Ear"/>
    <n v="599"/>
    <n v="1490"/>
    <n v="0.6"/>
    <n v="4.0999999999999996"/>
    <n v="161679"/>
    <s v="Electronics"/>
    <x v="24"/>
    <n v="240901710"/>
    <n v="96845721"/>
    <s v="&gt; 500"/>
    <n v="662883.89999999991"/>
    <n v="144055989"/>
  </r>
  <r>
    <s v="B07N8RQ6W7"/>
    <x v="417"/>
    <s v="Electronics|Mobiles&amp;Accessories|MobileAccessories|Stands"/>
    <n v="134"/>
    <n v="699"/>
    <n v="0.81"/>
    <n v="4.0999999999999996"/>
    <n v="16685"/>
    <s v="Electronics"/>
    <x v="31"/>
    <n v="11662815"/>
    <n v="2235790"/>
    <s v=" &lt; 200"/>
    <n v="68408.5"/>
    <n v="9427025"/>
  </r>
  <r>
    <s v="B09FKDH6FS"/>
    <x v="418"/>
    <s v="Electronics|Mobiles&amp;Accessories|Smartphones&amp;BasicMobiles|Smartphones"/>
    <n v="7499"/>
    <n v="7999"/>
    <n v="0.06"/>
    <n v="4"/>
    <n v="30907"/>
    <s v="Electronics"/>
    <x v="21"/>
    <n v="247225093"/>
    <n v="231771593"/>
    <s v="&gt; 500"/>
    <n v="123628"/>
    <n v="15453500"/>
  </r>
  <r>
    <s v="B08HVJCW95"/>
    <x v="419"/>
    <s v="Electronics|Mobiles&amp;Accessories|MobileAccessories|Chargers|PowerBanks"/>
    <n v="1149"/>
    <n v="2199"/>
    <n v="0.48"/>
    <n v="4.3"/>
    <n v="178912"/>
    <s v="Electronics"/>
    <x v="20"/>
    <n v="393427488"/>
    <n v="205569888"/>
    <s v="&gt; 500"/>
    <n v="769321.6"/>
    <n v="187857600"/>
  </r>
  <r>
    <s v="B09YDFDVNS"/>
    <x v="420"/>
    <s v="Electronics|Mobiles&amp;Accessories|Smartphones&amp;BasicMobiles|BasicMobiles"/>
    <n v="1324"/>
    <n v="1699"/>
    <n v="0.22"/>
    <n v="4"/>
    <n v="128311"/>
    <s v="Electronics"/>
    <x v="23"/>
    <n v="218000389"/>
    <n v="169883764"/>
    <s v="&gt; 500"/>
    <n v="513244"/>
    <n v="48116625"/>
  </r>
  <r>
    <s v="B07WGPKTS4"/>
    <x v="421"/>
    <s v="Electronics|Mobiles&amp;Accessories|Smartphones&amp;BasicMobiles|Smartphones"/>
    <n v="13999"/>
    <n v="19999"/>
    <n v="0.3"/>
    <n v="4.0999999999999996"/>
    <n v="19252"/>
    <s v="Electronics"/>
    <x v="21"/>
    <n v="385020748"/>
    <n v="269508748"/>
    <s v="&gt; 500"/>
    <n v="78933.2"/>
    <n v="115512000"/>
  </r>
  <r>
    <s v="B0789LZTCJ"/>
    <x v="11"/>
    <s v="Computers&amp;Accessories|Accessories&amp;Peripherals|Cables&amp;Accessories|Cables|USBCables"/>
    <n v="299"/>
    <n v="799"/>
    <n v="0.63"/>
    <n v="4.2"/>
    <n v="94364"/>
    <s v="Computers &amp; Accessories"/>
    <x v="0"/>
    <n v="75396836"/>
    <n v="28214836"/>
    <s v="200 – 500"/>
    <n v="396328.8"/>
    <n v="47182000"/>
  </r>
  <r>
    <s v="B09MZCQYHZ"/>
    <x v="422"/>
    <s v="Electronics|Mobiles&amp;Accessories|MobileAccessories|Chargers|PowerBanks"/>
    <n v="999"/>
    <n v="1599"/>
    <n v="0.38"/>
    <n v="4"/>
    <n v="7222"/>
    <s v="Electronics"/>
    <x v="20"/>
    <n v="11547978"/>
    <n v="7214778"/>
    <s v="&gt; 500"/>
    <n v="28888"/>
    <n v="4333200"/>
  </r>
  <r>
    <s v="B0B4F2ZWL3"/>
    <x v="423"/>
    <s v="Electronics|Mobiles&amp;Accessories|Smartphones&amp;BasicMobiles|Smartphones"/>
    <n v="12999"/>
    <n v="17999"/>
    <n v="0.28000000000000003"/>
    <n v="4.0999999999999996"/>
    <n v="18998"/>
    <s v="Electronics"/>
    <x v="21"/>
    <n v="341945002"/>
    <n v="246955002"/>
    <s v="&gt; 500"/>
    <n v="77891.799999999988"/>
    <n v="94990000"/>
  </r>
  <r>
    <s v="B08VB2CMR3"/>
    <x v="424"/>
    <s v="Electronics|Mobiles&amp;Accessories|Smartphones&amp;BasicMobiles|Smartphones"/>
    <n v="15490"/>
    <n v="20990"/>
    <n v="0.26"/>
    <n v="4.2"/>
    <n v="32916"/>
    <s v="Electronics"/>
    <x v="21"/>
    <n v="690906840"/>
    <n v="509868840"/>
    <s v="&gt; 500"/>
    <n v="138247.20000000001"/>
    <n v="181038000"/>
  </r>
  <r>
    <s v="B095RTJH1M"/>
    <x v="425"/>
    <s v="Electronics|Mobiles&amp;Accessories|MobileAccessories|Maintenance,Upkeep&amp;Repairs|ScreenProtectors"/>
    <n v="999"/>
    <n v="2899"/>
    <n v="0.66"/>
    <n v="4.5999999999999996"/>
    <n v="26603"/>
    <s v="Electronics"/>
    <x v="34"/>
    <n v="77122097"/>
    <n v="26576397"/>
    <s v="&gt; 500"/>
    <n v="122373.79999999999"/>
    <n v="50545700"/>
  </r>
  <r>
    <s v="B097R25DP7"/>
    <x v="426"/>
    <s v="Electronics|WearableTechnology|SmartWatches"/>
    <n v="1599"/>
    <n v="4999"/>
    <n v="0.68"/>
    <n v="4"/>
    <n v="67950"/>
    <s v="Electronics"/>
    <x v="19"/>
    <n v="339682050"/>
    <n v="108652050"/>
    <s v="&gt; 500"/>
    <n v="271800"/>
    <n v="231030000"/>
  </r>
  <r>
    <s v="B09YDFKJF8"/>
    <x v="427"/>
    <s v="Electronics|Mobiles&amp;Accessories|Smartphones&amp;BasicMobiles|BasicMobiles"/>
    <n v="1324"/>
    <n v="1699"/>
    <n v="0.22"/>
    <n v="4"/>
    <n v="128311"/>
    <s v="Electronics"/>
    <x v="23"/>
    <n v="218000389"/>
    <n v="169883764"/>
    <s v="&gt; 500"/>
    <n v="513244"/>
    <n v="48116625"/>
  </r>
  <r>
    <s v="B07WDK3ZS2"/>
    <x v="428"/>
    <s v="Electronics|Mobiles&amp;Accessories|Smartphones&amp;BasicMobiles|Smartphones"/>
    <n v="20999"/>
    <n v="29990"/>
    <n v="0.3"/>
    <n v="4.3"/>
    <n v="9499"/>
    <s v="Electronics"/>
    <x v="21"/>
    <n v="284875010"/>
    <n v="199469501"/>
    <s v="&gt; 500"/>
    <n v="40845.699999999997"/>
    <n v="85405509"/>
  </r>
  <r>
    <s v="B08RZ5K9YH"/>
    <x v="429"/>
    <s v="Electronics|Mobiles&amp;Accessories|MobileAccessories|Chargers|WallChargers"/>
    <n v="999"/>
    <n v="1999"/>
    <n v="0.5"/>
    <n v="4.3"/>
    <n v="1777"/>
    <s v="Electronics"/>
    <x v="27"/>
    <n v="3552223"/>
    <n v="1775223"/>
    <s v="&gt; 500"/>
    <n v="7641.0999999999995"/>
    <n v="1777000"/>
  </r>
  <r>
    <s v="B08444S68L"/>
    <x v="430"/>
    <s v="Electronics|Mobiles&amp;Accessories|Smartphones&amp;BasicMobiles|Smartphones"/>
    <n v="12490"/>
    <n v="15990"/>
    <n v="0.22"/>
    <n v="4.2"/>
    <n v="58506"/>
    <s v="Electronics"/>
    <x v="21"/>
    <n v="935510940"/>
    <n v="730739940"/>
    <s v="&gt; 500"/>
    <n v="245725.2"/>
    <n v="204771000"/>
  </r>
  <r>
    <s v="B07WHQBZLS"/>
    <x v="431"/>
    <s v="Electronics|Mobiles&amp;Accessories|Smartphones&amp;BasicMobiles|Smartphones"/>
    <n v="17999"/>
    <n v="21990"/>
    <n v="0.18"/>
    <n v="4"/>
    <n v="21350"/>
    <s v="Electronics"/>
    <x v="21"/>
    <n v="469486500"/>
    <n v="384278650"/>
    <s v="&gt; 500"/>
    <n v="85400"/>
    <n v="85207850"/>
  </r>
  <r>
    <s v="B085DTN6R2"/>
    <x v="13"/>
    <s v="Computers&amp;Accessories|Accessories&amp;Peripherals|Cables&amp;Accessories|Cables|USBCables"/>
    <n v="350"/>
    <n v="899"/>
    <n v="0.61"/>
    <n v="4.2"/>
    <n v="2263"/>
    <s v="Computers &amp; Accessories"/>
    <x v="0"/>
    <n v="2034437"/>
    <n v="792050"/>
    <s v="200 – 500"/>
    <n v="9504.6"/>
    <n v="1242387"/>
  </r>
  <r>
    <s v="B09JS562TP"/>
    <x v="432"/>
    <s v="Electronics|Mobiles&amp;Accessories|Smartphones&amp;BasicMobiles|BasicMobiles"/>
    <n v="1399"/>
    <n v="1630"/>
    <n v="0.14000000000000001"/>
    <n v="4"/>
    <n v="9378"/>
    <s v="Electronics"/>
    <x v="23"/>
    <n v="15286140"/>
    <n v="13119822"/>
    <s v="&gt; 500"/>
    <n v="37512"/>
    <n v="2166318"/>
  </r>
  <r>
    <s v="B09KLVMZ3B"/>
    <x v="14"/>
    <s v="Computers&amp;Accessories|Accessories&amp;Peripherals|Cables&amp;Accessories|Cables|USBCables"/>
    <n v="159"/>
    <n v="399"/>
    <n v="0.6"/>
    <n v="4.0999999999999996"/>
    <n v="4768"/>
    <s v="Computers &amp; Accessories"/>
    <x v="0"/>
    <n v="1902432"/>
    <n v="758112"/>
    <s v=" &lt; 200"/>
    <n v="19548.8"/>
    <n v="1144320"/>
  </r>
  <r>
    <s v="B09V17S2BG"/>
    <x v="433"/>
    <s v="Electronics|WearableTechnology|SmartWatches"/>
    <n v="1499"/>
    <n v="6990"/>
    <n v="0.79"/>
    <n v="3.9"/>
    <n v="21796"/>
    <s v="Electronics"/>
    <x v="19"/>
    <n v="152354040"/>
    <n v="32672204"/>
    <s v="&gt; 500"/>
    <n v="85004.4"/>
    <n v="119681836"/>
  </r>
  <r>
    <s v="B0B5CGTBKV"/>
    <x v="434"/>
    <s v="Electronics|WearableTechnology|SmartWatches"/>
    <n v="1999"/>
    <n v="7990"/>
    <n v="0.75"/>
    <n v="3.8"/>
    <n v="17833"/>
    <s v="Electronics"/>
    <x v="19"/>
    <n v="142485670"/>
    <n v="35648167"/>
    <s v="&gt; 500"/>
    <n v="67765.399999999994"/>
    <n v="106837503"/>
  </r>
  <r>
    <s v="B0B23LW7NV"/>
    <x v="435"/>
    <s v="Electronics|Mobiles&amp;Accessories|MobileAccessories|Maintenance,Upkeep&amp;Repairs|ScreenProtectors"/>
    <n v="999"/>
    <n v="2899"/>
    <n v="0.66"/>
    <n v="4.7"/>
    <n v="7779"/>
    <s v="Electronics"/>
    <x v="34"/>
    <n v="22551321"/>
    <n v="7771221"/>
    <s v="&gt; 500"/>
    <n v="36561.300000000003"/>
    <n v="14780100"/>
  </r>
  <r>
    <s v="B09KGV7WSV"/>
    <x v="436"/>
    <s v="Electronics|Mobiles&amp;Accessories|MobileAccessories|StylusPens"/>
    <n v="2099"/>
    <n v="5999"/>
    <n v="0.65"/>
    <n v="4.3"/>
    <n v="17129"/>
    <s v="Electronics"/>
    <x v="35"/>
    <n v="102756871"/>
    <n v="35953771"/>
    <s v="&gt; 500"/>
    <n v="73654.7"/>
    <n v="66803100"/>
  </r>
  <r>
    <s v="B0971DWFDT"/>
    <x v="437"/>
    <s v="Electronics|Mobiles&amp;Accessories|MobileAccessories|Chargers|AutomobileChargers"/>
    <n v="337"/>
    <n v="699"/>
    <n v="0.52"/>
    <n v="4.2"/>
    <n v="4969"/>
    <s v="Electronics"/>
    <x v="25"/>
    <n v="3473331"/>
    <n v="1674553"/>
    <s v="200 – 500"/>
    <n v="20869.8"/>
    <n v="1798778"/>
  </r>
  <r>
    <s v="B0BNV7JM5Y"/>
    <x v="438"/>
    <s v="Electronics|WearableTechnology|SmartWatches"/>
    <n v="2999"/>
    <n v="7990"/>
    <n v="0.62"/>
    <n v="4.0999999999999996"/>
    <n v="154"/>
    <s v="Electronics"/>
    <x v="19"/>
    <n v="1230460"/>
    <n v="461846"/>
    <s v="&gt; 500"/>
    <n v="631.4"/>
    <n v="768614"/>
  </r>
  <r>
    <s v="B0B53QFZPY"/>
    <x v="439"/>
    <s v="Electronics|WearableTechnology|SmartWatches"/>
    <n v="1299"/>
    <n v="5999"/>
    <n v="0.78"/>
    <n v="3.3"/>
    <n v="4415"/>
    <s v="Electronics"/>
    <x v="19"/>
    <n v="26485585"/>
    <n v="5735085"/>
    <s v="&gt; 500"/>
    <n v="14569.5"/>
    <n v="20750500"/>
  </r>
  <r>
    <s v="B083342NKJ"/>
    <x v="15"/>
    <s v="Computers&amp;Accessories|Accessories&amp;Peripherals|Cables&amp;Accessories|Cables|USBCables"/>
    <n v="349"/>
    <n v="399"/>
    <n v="0.13"/>
    <n v="4.4000000000000004"/>
    <n v="18757"/>
    <s v="Computers &amp; Accessories"/>
    <x v="0"/>
    <n v="7484043"/>
    <n v="6546193"/>
    <s v="200 – 500"/>
    <n v="82530.8"/>
    <n v="937850"/>
  </r>
  <r>
    <s v="B07WJWRNVK"/>
    <x v="440"/>
    <s v="Electronics|Mobiles&amp;Accessories|Smartphones&amp;BasicMobiles|Smartphones"/>
    <n v="16499"/>
    <n v="20990"/>
    <n v="0.21"/>
    <n v="4"/>
    <n v="21350"/>
    <s v="Electronics"/>
    <x v="21"/>
    <n v="448136500"/>
    <n v="352253650"/>
    <s v="&gt; 500"/>
    <n v="85400"/>
    <n v="95882850"/>
  </r>
  <r>
    <s v="B01F25X6RQ"/>
    <x v="441"/>
    <s v="Electronics|Headphones,Earbuds&amp;Accessories|Headphones|In-Ear"/>
    <n v="499"/>
    <n v="499"/>
    <n v="0"/>
    <n v="4.2"/>
    <n v="31539"/>
    <s v="Electronics"/>
    <x v="24"/>
    <n v="15737961"/>
    <n v="15737961"/>
    <s v="200 – 500"/>
    <n v="132463.80000000002"/>
    <n v="0"/>
  </r>
  <r>
    <s v="B09C6HXFC1"/>
    <x v="20"/>
    <s v="Computers&amp;Accessories|Accessories&amp;Peripherals|Cables&amp;Accessories|Cables|USBCables"/>
    <n v="970"/>
    <n v="1799"/>
    <n v="0.46"/>
    <n v="4.5"/>
    <n v="815"/>
    <s v="Computers &amp; Accessories"/>
    <x v="0"/>
    <n v="1466185"/>
    <n v="790550"/>
    <s v="&gt; 500"/>
    <n v="3667.5"/>
    <n v="675635"/>
  </r>
  <r>
    <s v="B0B244R4KB"/>
    <x v="442"/>
    <s v="Electronics|Mobiles&amp;Accessories|MobileAccessories|Maintenance,Upkeep&amp;Repairs|ScreenProtectors"/>
    <n v="999"/>
    <n v="2899"/>
    <n v="0.66"/>
    <n v="4.5999999999999996"/>
    <n v="6129"/>
    <s v="Electronics"/>
    <x v="34"/>
    <n v="17767971"/>
    <n v="6122871"/>
    <s v="&gt; 500"/>
    <n v="28193.399999999998"/>
    <n v="11645100"/>
  </r>
  <r>
    <s v="B0BMGG6NKT"/>
    <x v="443"/>
    <s v="Electronics|Mobiles&amp;Accessories|Smartphones&amp;BasicMobiles|Smartphones"/>
    <n v="10499"/>
    <n v="13499"/>
    <n v="0.22"/>
    <n v="4.2"/>
    <n v="284"/>
    <s v="Electronics"/>
    <x v="21"/>
    <n v="3833716"/>
    <n v="2981716"/>
    <s v="&gt; 500"/>
    <n v="1192.8"/>
    <n v="852000"/>
  </r>
  <r>
    <s v="B082LSVT4B"/>
    <x v="17"/>
    <s v="Computers&amp;Accessories|Accessories&amp;Peripherals|Cables&amp;Accessories|Cables|USBCables"/>
    <n v="249"/>
    <n v="399"/>
    <n v="0.38"/>
    <n v="4"/>
    <n v="43994"/>
    <s v="Computers &amp; Accessories"/>
    <x v="0"/>
    <n v="17553606"/>
    <n v="10954506"/>
    <s v="200 – 500"/>
    <n v="175976"/>
    <n v="6599100"/>
  </r>
  <r>
    <s v="B092JHPL72"/>
    <x v="444"/>
    <s v="Electronics|Mobiles&amp;Accessories|MobileAccessories|Mounts|Bedstand&amp;DeskMounts"/>
    <n v="251"/>
    <n v="999"/>
    <n v="0.75"/>
    <n v="3.7"/>
    <n v="3234"/>
    <s v="Electronics"/>
    <x v="36"/>
    <n v="3230766"/>
    <n v="811734"/>
    <s v="200 – 500"/>
    <n v="11965.800000000001"/>
    <n v="2419032"/>
  </r>
  <r>
    <s v="B08WRBG3XW"/>
    <x v="18"/>
    <s v="Computers&amp;Accessories|Accessories&amp;Peripherals|Cables&amp;Accessories|Cables|USBCables"/>
    <n v="199"/>
    <n v="499"/>
    <n v="0.6"/>
    <n v="4.0999999999999996"/>
    <n v="13045"/>
    <s v="Computers &amp; Accessories"/>
    <x v="0"/>
    <n v="6509455"/>
    <n v="2595955"/>
    <s v=" &lt; 200"/>
    <n v="53484.499999999993"/>
    <n v="3913500"/>
  </r>
  <r>
    <s v="B09GFM8CGS"/>
    <x v="445"/>
    <s v="Electronics|Mobiles&amp;Accessories|Smartphones&amp;BasicMobiles|Smartphones"/>
    <n v="6499"/>
    <n v="7999"/>
    <n v="0.19"/>
    <n v="4.0999999999999996"/>
    <n v="313832"/>
    <s v="Electronics"/>
    <x v="21"/>
    <n v="2510342168"/>
    <n v="2039594168"/>
    <s v="&gt; 500"/>
    <n v="1286711.2"/>
    <n v="470748000"/>
  </r>
  <r>
    <s v="B0B3MWYCHQ"/>
    <x v="446"/>
    <s v="Electronics|WearableTechnology|SmartWatches"/>
    <n v="2999"/>
    <n v="9999"/>
    <n v="0.7"/>
    <n v="4.2"/>
    <n v="20879"/>
    <s v="Electronics"/>
    <x v="19"/>
    <n v="208769121"/>
    <n v="62616121"/>
    <s v="&gt; 500"/>
    <n v="87691.8"/>
    <n v="146153000"/>
  </r>
  <r>
    <s v="B09J2MM5C6"/>
    <x v="447"/>
    <s v="Electronics|Mobiles&amp;Accessories|MobileAccessories|Cases&amp;Covers|BasicCases"/>
    <n v="279"/>
    <n v="1499"/>
    <n v="0.81"/>
    <n v="4.2"/>
    <n v="2646"/>
    <s v="Electronics"/>
    <x v="37"/>
    <n v="3966354"/>
    <n v="738234"/>
    <s v="200 – 500"/>
    <n v="11113.2"/>
    <n v="3228120"/>
  </r>
  <r>
    <s v="B07Q4QV1DL"/>
    <x v="448"/>
    <s v="Electronics|Mobiles&amp;Accessories|MobileAccessories|Stands"/>
    <n v="269"/>
    <n v="1499"/>
    <n v="0.82"/>
    <n v="4.5"/>
    <n v="28978"/>
    <s v="Electronics"/>
    <x v="31"/>
    <n v="43438022"/>
    <n v="7795082"/>
    <s v="200 – 500"/>
    <n v="130401"/>
    <n v="35642940"/>
  </r>
  <r>
    <s v="B0B56YRBNT"/>
    <x v="449"/>
    <s v="Electronics|Mobiles&amp;Accessories|Smartphones&amp;BasicMobiles|Smartphones"/>
    <n v="8999"/>
    <n v="13499"/>
    <n v="0.33"/>
    <n v="3.8"/>
    <n v="3145"/>
    <s v="Electronics"/>
    <x v="21"/>
    <n v="42454355"/>
    <n v="28301855"/>
    <s v="&gt; 500"/>
    <n v="11951"/>
    <n v="14152500"/>
  </r>
  <r>
    <s v="B09NHVCHS9"/>
    <x v="23"/>
    <s v="Computers&amp;Accessories|Accessories&amp;Peripherals|Cables&amp;Accessories|Cables|USBCables"/>
    <n v="59"/>
    <n v="199"/>
    <n v="0.7"/>
    <n v="4"/>
    <n v="9377"/>
    <s v="Computers &amp; Accessories"/>
    <x v="0"/>
    <n v="1866023"/>
    <n v="553243"/>
    <s v=" &lt; 200"/>
    <n v="37508"/>
    <n v="1312780"/>
  </r>
  <r>
    <s v="B01DF26V7A"/>
    <x v="450"/>
    <s v="Electronics|Headphones,Earbuds&amp;Accessories|Headphones|In-Ear"/>
    <n v="599"/>
    <n v="1299"/>
    <n v="0.54"/>
    <n v="4.0999999999999996"/>
    <n v="192589"/>
    <s v="Electronics"/>
    <x v="24"/>
    <n v="250173111"/>
    <n v="115360811"/>
    <s v="&gt; 500"/>
    <n v="789614.89999999991"/>
    <n v="134812300"/>
  </r>
  <r>
    <s v="B08K4PSZ3V"/>
    <x v="451"/>
    <s v="Electronics|Mobiles&amp;Accessories|MobileAccessories|StylusPens"/>
    <n v="349"/>
    <n v="999"/>
    <n v="0.65"/>
    <n v="3.8"/>
    <n v="16557"/>
    <s v="Electronics"/>
    <x v="35"/>
    <n v="16540443"/>
    <n v="5778393"/>
    <s v="200 – 500"/>
    <n v="62916.6"/>
    <n v="10762050"/>
  </r>
  <r>
    <s v="B0B4F1YC3J"/>
    <x v="385"/>
    <s v="Electronics|Mobiles&amp;Accessories|Smartphones&amp;BasicMobiles|Smartphones"/>
    <n v="13999"/>
    <n v="19499"/>
    <n v="0.28000000000000003"/>
    <n v="4.0999999999999996"/>
    <n v="18998"/>
    <s v="Electronics"/>
    <x v="21"/>
    <n v="370442002"/>
    <n v="265953002"/>
    <s v="&gt; 500"/>
    <n v="77891.799999999988"/>
    <n v="104489000"/>
  </r>
  <r>
    <s v="B08K4RDQ71"/>
    <x v="452"/>
    <s v="Electronics|Mobiles&amp;Accessories|MobileAccessories|StylusPens"/>
    <n v="349"/>
    <n v="999"/>
    <n v="0.65"/>
    <n v="3.8"/>
    <n v="16557"/>
    <s v="Electronics"/>
    <x v="35"/>
    <n v="16540443"/>
    <n v="5778393"/>
    <s v="200 – 500"/>
    <n v="62916.6"/>
    <n v="10762050"/>
  </r>
  <r>
    <s v="B085CZ3SR1"/>
    <x v="453"/>
    <s v="Electronics|Mobiles&amp;Accessories|MobileAccessories|Chargers|WallChargers"/>
    <n v="499"/>
    <n v="599"/>
    <n v="0.17"/>
    <n v="4.2"/>
    <n v="21916"/>
    <s v="Electronics"/>
    <x v="27"/>
    <n v="13127684"/>
    <n v="10936084"/>
    <s v="200 – 500"/>
    <n v="92047.2"/>
    <n v="2191600"/>
  </r>
  <r>
    <s v="B09YV3K34W"/>
    <x v="360"/>
    <s v="Electronics|WearableTechnology|SmartWatches"/>
    <n v="2199"/>
    <n v="9999"/>
    <n v="0.78"/>
    <n v="4.2"/>
    <n v="29472"/>
    <s v="Electronics"/>
    <x v="19"/>
    <n v="294690528"/>
    <n v="64808928"/>
    <s v="&gt; 500"/>
    <n v="123782.40000000001"/>
    <n v="229881600"/>
  </r>
  <r>
    <s v="B09Z6WH2N1"/>
    <x v="454"/>
    <s v="Electronics|Mobiles&amp;Accessories|MobileAccessories|D√©cor"/>
    <n v="95"/>
    <n v="499"/>
    <n v="0.81"/>
    <n v="4.2"/>
    <n v="1949"/>
    <s v="Electronics"/>
    <x v="33"/>
    <n v="972551"/>
    <n v="185155"/>
    <s v=" &lt; 200"/>
    <n v="8185.8"/>
    <n v="787396"/>
  </r>
  <r>
    <s v="B09NL4DJ2Z"/>
    <x v="455"/>
    <s v="Computers&amp;Accessories|Accessories&amp;Peripherals|Cables&amp;Accessories|Cables|USBCables"/>
    <n v="139"/>
    <n v="249"/>
    <n v="0.44"/>
    <n v="4"/>
    <n v="9377"/>
    <s v="Computers &amp; Accessories"/>
    <x v="0"/>
    <n v="2334873"/>
    <n v="1303403"/>
    <s v=" &lt; 200"/>
    <n v="37508"/>
    <n v="1031470"/>
  </r>
  <r>
    <s v="B0BGSV43WY"/>
    <x v="456"/>
    <s v="Electronics|WearableTechnology|SmartWatches"/>
    <n v="4499"/>
    <n v="7999"/>
    <n v="0.44"/>
    <n v="3.5"/>
    <n v="37"/>
    <s v="Electronics"/>
    <x v="19"/>
    <n v="295963"/>
    <n v="166463"/>
    <s v="&gt; 500"/>
    <n v="129.5"/>
    <n v="129500"/>
  </r>
  <r>
    <s v="B0926V9CTV"/>
    <x v="457"/>
    <s v="Electronics|Mobiles&amp;Accessories|MobileAccessories|Stands"/>
    <n v="89"/>
    <n v="599"/>
    <n v="0.85"/>
    <n v="4.3"/>
    <n v="2351"/>
    <s v="Electronics"/>
    <x v="31"/>
    <n v="1408249"/>
    <n v="209239"/>
    <s v=" &lt; 200"/>
    <n v="10109.299999999999"/>
    <n v="1199010"/>
  </r>
  <r>
    <s v="B07WGPKMP5"/>
    <x v="458"/>
    <s v="Electronics|Mobiles&amp;Accessories|Smartphones&amp;BasicMobiles|Smartphones"/>
    <n v="15499"/>
    <n v="20999"/>
    <n v="0.26"/>
    <n v="4.0999999999999996"/>
    <n v="19253"/>
    <s v="Electronics"/>
    <x v="21"/>
    <n v="404293747"/>
    <n v="298402247"/>
    <s v="&gt; 500"/>
    <n v="78937.299999999988"/>
    <n v="105891500"/>
  </r>
  <r>
    <s v="B0BBFJ9M3X"/>
    <x v="459"/>
    <s v="Electronics|Mobiles&amp;Accessories|Smartphones&amp;BasicMobiles|Smartphones"/>
    <n v="13999"/>
    <n v="15999"/>
    <n v="0.13"/>
    <n v="3.9"/>
    <n v="2180"/>
    <s v="Electronics"/>
    <x v="21"/>
    <n v="34877820"/>
    <n v="30517820"/>
    <s v="&gt; 500"/>
    <n v="8502"/>
    <n v="4360000"/>
  </r>
  <r>
    <s v="B09PLFJ7ZW"/>
    <x v="460"/>
    <s v="Electronics|WearableTechnology|SmartWatches"/>
    <n v="1999"/>
    <n v="4999"/>
    <n v="0.6"/>
    <n v="3.9"/>
    <n v="7571"/>
    <s v="Electronics"/>
    <x v="19"/>
    <n v="37847429"/>
    <n v="15134429"/>
    <s v="&gt; 500"/>
    <n v="29526.899999999998"/>
    <n v="22713000"/>
  </r>
  <r>
    <s v="B0B53NXFFR"/>
    <x v="461"/>
    <s v="Electronics|WearableTechnology|SmartWatches"/>
    <n v="1399"/>
    <n v="5999"/>
    <n v="0.77"/>
    <n v="3.3"/>
    <n v="4415"/>
    <s v="Electronics"/>
    <x v="19"/>
    <n v="26485585"/>
    <n v="6176585"/>
    <s v="&gt; 500"/>
    <n v="14569.5"/>
    <n v="20309000"/>
  </r>
  <r>
    <s v="B07GNC2592"/>
    <x v="462"/>
    <s v="Electronics|Mobiles&amp;Accessories|MobileAccessories|AutomobileAccessories|Cradles"/>
    <n v="599"/>
    <n v="999"/>
    <n v="0.4"/>
    <n v="4"/>
    <n v="18654"/>
    <s v="Electronics"/>
    <x v="26"/>
    <n v="18635346"/>
    <n v="11173746"/>
    <s v="&gt; 500"/>
    <n v="74616"/>
    <n v="7461600"/>
  </r>
  <r>
    <s v="B09TP5KBN7"/>
    <x v="463"/>
    <s v="Electronics|Mobiles&amp;Accessories|MobileAccessories|Chargers|WallChargers"/>
    <n v="199"/>
    <n v="1099"/>
    <n v="0.82"/>
    <n v="4"/>
    <n v="3197"/>
    <s v="Electronics"/>
    <x v="27"/>
    <n v="3513503"/>
    <n v="636203"/>
    <s v=" &lt; 200"/>
    <n v="12788"/>
    <n v="2877300"/>
  </r>
  <r>
    <s v="B0949SBKMP"/>
    <x v="464"/>
    <s v="Electronics|WearableTechnology|SmartWatches"/>
    <n v="1799"/>
    <n v="6990"/>
    <n v="0.74"/>
    <n v="4"/>
    <n v="26880"/>
    <s v="Electronics"/>
    <x v="19"/>
    <n v="187891200"/>
    <n v="48357120"/>
    <s v="&gt; 500"/>
    <n v="107520"/>
    <n v="139534080"/>
  </r>
  <r>
    <s v="B09V175NP7"/>
    <x v="465"/>
    <s v="Electronics|WearableTechnology|SmartWatches"/>
    <n v="1499"/>
    <n v="6990"/>
    <n v="0.79"/>
    <n v="3.9"/>
    <n v="21796"/>
    <s v="Electronics"/>
    <x v="19"/>
    <n v="152354040"/>
    <n v="32672204"/>
    <s v="&gt; 500"/>
    <n v="85004.4"/>
    <n v="119681836"/>
  </r>
  <r>
    <s v="B07WHSJXLF"/>
    <x v="466"/>
    <s v="Electronics|Mobiles&amp;Accessories|Smartphones&amp;BasicMobiles|Smartphones"/>
    <n v="20999"/>
    <n v="29990"/>
    <n v="0.3"/>
    <n v="4.3"/>
    <n v="9499"/>
    <s v="Electronics"/>
    <x v="21"/>
    <n v="284875010"/>
    <n v="199469501"/>
    <s v="&gt; 500"/>
    <n v="40845.699999999997"/>
    <n v="85405509"/>
  </r>
  <r>
    <s v="B0BD3T6Z1D"/>
    <x v="467"/>
    <s v="Electronics|Mobiles&amp;Accessories|Smartphones&amp;BasicMobiles|Smartphones"/>
    <n v="12999"/>
    <n v="13499"/>
    <n v="0.04"/>
    <n v="4.0999999999999996"/>
    <n v="56098"/>
    <s v="Electronics"/>
    <x v="21"/>
    <n v="757266902"/>
    <n v="729217902"/>
    <s v="&gt; 500"/>
    <n v="230001.8"/>
    <n v="28049000"/>
  </r>
  <r>
    <s v="B09LHYZ3GJ"/>
    <x v="468"/>
    <s v="Electronics|Mobiles&amp;Accessories|Smartphones&amp;BasicMobiles|Smartphones"/>
    <n v="16999"/>
    <n v="20999"/>
    <n v="0.19"/>
    <n v="4.0999999999999996"/>
    <n v="31822"/>
    <s v="Electronics"/>
    <x v="21"/>
    <n v="668230178"/>
    <n v="540942178"/>
    <s v="&gt; 500"/>
    <n v="130470.19999999998"/>
    <n v="127288000"/>
  </r>
  <r>
    <s v="B07WFPMGQQ"/>
    <x v="469"/>
    <s v="Electronics|Mobiles&amp;Accessories|Smartphones&amp;BasicMobiles|Smartphones"/>
    <n v="19999"/>
    <n v="27990"/>
    <n v="0.28999999999999998"/>
    <n v="4.3"/>
    <n v="9499"/>
    <s v="Electronics"/>
    <x v="21"/>
    <n v="265877010"/>
    <n v="189970501"/>
    <s v="&gt; 500"/>
    <n v="40845.699999999997"/>
    <n v="75906509"/>
  </r>
  <r>
    <s v="B09QS9X9L8"/>
    <x v="470"/>
    <s v="Electronics|Mobiles&amp;Accessories|Smartphones&amp;BasicMobiles|Smartphones"/>
    <n v="12999"/>
    <n v="18999"/>
    <n v="0.32"/>
    <n v="4.0999999999999996"/>
    <n v="50772"/>
    <s v="Electronics"/>
    <x v="21"/>
    <n v="964617228"/>
    <n v="659985228"/>
    <s v="&gt; 500"/>
    <n v="208165.19999999998"/>
    <n v="304632000"/>
  </r>
  <r>
    <s v="B0B6BLTGTT"/>
    <x v="471"/>
    <s v="Electronics|WearableTechnology|SmartWatches"/>
    <n v="2999"/>
    <n v="5999"/>
    <n v="0.5"/>
    <n v="4.0999999999999996"/>
    <n v="7148"/>
    <s v="Electronics"/>
    <x v="19"/>
    <n v="42880852"/>
    <n v="21436852"/>
    <s v="&gt; 500"/>
    <n v="29306.799999999999"/>
    <n v="21444000"/>
  </r>
  <r>
    <s v="B077Z65HSD"/>
    <x v="29"/>
    <s v="Computers&amp;Accessories|Accessories&amp;Peripherals|Cables&amp;Accessories|Cables|USBCables"/>
    <n v="299"/>
    <n v="999"/>
    <n v="0.7"/>
    <n v="4.3"/>
    <n v="20850"/>
    <s v="Computers &amp; Accessories"/>
    <x v="0"/>
    <n v="20829150"/>
    <n v="6234150"/>
    <s v="200 – 500"/>
    <n v="89655"/>
    <n v="14595000"/>
  </r>
  <r>
    <s v="B09W5XR9RT"/>
    <x v="28"/>
    <s v="Computers&amp;Accessories|Accessories&amp;Peripherals|Cables&amp;Accessories|Cables|USBCables"/>
    <n v="970"/>
    <n v="1999"/>
    <n v="0.51"/>
    <n v="4.4000000000000004"/>
    <n v="184"/>
    <s v="Computers &amp; Accessories"/>
    <x v="0"/>
    <n v="367816"/>
    <n v="178480"/>
    <s v="&gt; 500"/>
    <n v="809.6"/>
    <n v="189336"/>
  </r>
  <r>
    <s v="B084DTMYWK"/>
    <x v="472"/>
    <s v="Electronics|Mobiles&amp;Accessories|MobileAccessories|Chargers|WallChargers"/>
    <n v="329"/>
    <n v="999"/>
    <n v="0.67"/>
    <n v="4.2"/>
    <n v="3492"/>
    <s v="Electronics"/>
    <x v="27"/>
    <n v="3488508"/>
    <n v="1148868"/>
    <s v="200 – 500"/>
    <n v="14666.400000000001"/>
    <n v="2339640"/>
  </r>
  <r>
    <s v="B0B53QLB9H"/>
    <x v="473"/>
    <s v="Electronics|WearableTechnology|SmartWatches"/>
    <n v="1299"/>
    <n v="5999"/>
    <n v="0.78"/>
    <n v="3.3"/>
    <n v="4415"/>
    <s v="Electronics"/>
    <x v="19"/>
    <n v="26485585"/>
    <n v="5735085"/>
    <s v="&gt; 500"/>
    <n v="14569.5"/>
    <n v="20750500"/>
  </r>
  <r>
    <s v="B0BDYW3RN3"/>
    <x v="474"/>
    <s v="Electronics|Accessories|MemoryCards|MicroSD"/>
    <n v="1989"/>
    <n v="3500"/>
    <n v="0.43"/>
    <n v="4.4000000000000004"/>
    <n v="67260"/>
    <s v="Electronics"/>
    <x v="22"/>
    <n v="235410000"/>
    <n v="133780140"/>
    <s v="&gt; 500"/>
    <n v="295944"/>
    <n v="101629860"/>
  </r>
  <r>
    <s v="B0B3RS9DNF"/>
    <x v="331"/>
    <s v="Electronics|WearableTechnology|SmartWatches"/>
    <n v="1999"/>
    <n v="9999"/>
    <n v="0.8"/>
    <n v="4.3"/>
    <n v="27704"/>
    <s v="Electronics"/>
    <x v="19"/>
    <n v="277012296"/>
    <n v="55380296"/>
    <s v="&gt; 500"/>
    <n v="119127.2"/>
    <n v="221632000"/>
  </r>
  <r>
    <s v="B09QS9X16F"/>
    <x v="475"/>
    <s v="Electronics|Mobiles&amp;Accessories|Smartphones&amp;BasicMobiles|Smartphones"/>
    <n v="12999"/>
    <n v="18999"/>
    <n v="0.32"/>
    <n v="4.0999999999999996"/>
    <n v="50772"/>
    <s v="Electronics"/>
    <x v="21"/>
    <n v="964617228"/>
    <n v="659985228"/>
    <s v="&gt; 500"/>
    <n v="208165.19999999998"/>
    <n v="304632000"/>
  </r>
  <r>
    <s v="B08HV25BBQ"/>
    <x v="476"/>
    <s v="Electronics|WearableTechnology|SmartWatches"/>
    <n v="1499"/>
    <n v="4999"/>
    <n v="0.7"/>
    <n v="4"/>
    <n v="92588"/>
    <s v="Electronics"/>
    <x v="19"/>
    <n v="462847412"/>
    <n v="138789412"/>
    <s v="&gt; 500"/>
    <n v="370352"/>
    <n v="324058000"/>
  </r>
  <r>
    <s v="B09LJ116B5"/>
    <x v="477"/>
    <s v="Electronics|Mobiles&amp;Accessories|Smartphones&amp;BasicMobiles|Smartphones"/>
    <n v="16999"/>
    <n v="20999"/>
    <n v="0.19"/>
    <n v="4.0999999999999996"/>
    <n v="31822"/>
    <s v="Electronics"/>
    <x v="21"/>
    <n v="668230178"/>
    <n v="540942178"/>
    <s v="&gt; 500"/>
    <n v="130470.19999999998"/>
    <n v="127288000"/>
  </r>
  <r>
    <s v="B0BMVWKZ8G"/>
    <x v="478"/>
    <s v="Electronics|WearableTechnology|SmartWatches"/>
    <n v="1999"/>
    <n v="8499"/>
    <n v="0.76"/>
    <n v="4.3"/>
    <n v="240"/>
    <s v="Electronics"/>
    <x v="19"/>
    <n v="2039760"/>
    <n v="479760"/>
    <s v="&gt; 500"/>
    <n v="1032"/>
    <n v="1560000"/>
  </r>
  <r>
    <s v="B0BD92GDQH"/>
    <x v="479"/>
    <s v="Electronics|WearableTechnology|SmartWatches"/>
    <n v="4999"/>
    <n v="6999"/>
    <n v="0.28999999999999998"/>
    <n v="3.8"/>
    <n v="758"/>
    <s v="Electronics"/>
    <x v="19"/>
    <n v="5305242"/>
    <n v="3789242"/>
    <s v="&gt; 500"/>
    <n v="2880.4"/>
    <n v="1516000"/>
  </r>
  <r>
    <s v="B08Y1SJVV5"/>
    <x v="35"/>
    <s v="Computers&amp;Accessories|Accessories&amp;Peripherals|Cables&amp;Accessories|Cables|USBCables"/>
    <n v="99"/>
    <n v="666.66"/>
    <n v="0.85"/>
    <n v="3.9"/>
    <n v="24870"/>
    <s v="Computers &amp; Accessories"/>
    <x v="0"/>
    <n v="16579834.199999999"/>
    <n v="2462130"/>
    <s v=" &lt; 200"/>
    <n v="96993"/>
    <n v="14117704.199999999"/>
  </r>
  <r>
    <s v="B0B5GF6DQD"/>
    <x v="480"/>
    <s v="Electronics|WearableTechnology|SmartWatches"/>
    <n v="2499"/>
    <n v="5999"/>
    <n v="0.57999999999999996"/>
    <n v="3.7"/>
    <n v="828"/>
    <s v="Electronics"/>
    <x v="19"/>
    <n v="4967172"/>
    <n v="2069172"/>
    <s v="&gt; 500"/>
    <n v="3063.6000000000004"/>
    <n v="2898000"/>
  </r>
  <r>
    <s v="B09JS94MBV"/>
    <x v="481"/>
    <s v="Electronics|Mobiles&amp;Accessories|Smartphones&amp;BasicMobiles|BasicMobiles"/>
    <n v="1399"/>
    <n v="1630"/>
    <n v="0.14000000000000001"/>
    <n v="4"/>
    <n v="9378"/>
    <s v="Electronics"/>
    <x v="23"/>
    <n v="15286140"/>
    <n v="13119822"/>
    <s v="&gt; 500"/>
    <n v="37512"/>
    <n v="2166318"/>
  </r>
  <r>
    <s v="B09YV463SW"/>
    <x v="482"/>
    <s v="Electronics|WearableTechnology|SmartWatches"/>
    <n v="1499"/>
    <n v="9999"/>
    <n v="0.85"/>
    <n v="4.2"/>
    <n v="22638"/>
    <s v="Electronics"/>
    <x v="19"/>
    <n v="226357362"/>
    <n v="33934362"/>
    <s v="&gt; 500"/>
    <n v="95079.6"/>
    <n v="192423000"/>
  </r>
  <r>
    <s v="B07XLCFSSN"/>
    <x v="36"/>
    <s v="Computers&amp;Accessories|Accessories&amp;Peripherals|Cables&amp;Accessories|Cables|USBCables"/>
    <n v="899"/>
    <n v="1900"/>
    <n v="0.53"/>
    <n v="4.4000000000000004"/>
    <n v="13552"/>
    <s v="Computers &amp; Accessories"/>
    <x v="0"/>
    <n v="25748800"/>
    <n v="12183248"/>
    <s v="&gt; 500"/>
    <n v="59628.800000000003"/>
    <n v="13565552"/>
  </r>
  <r>
    <s v="B09NL4DCXK"/>
    <x v="483"/>
    <s v="Electronics|Mobiles&amp;Accessories|MobileAccessories|Chargers|WallChargers"/>
    <n v="249"/>
    <n v="599"/>
    <n v="0.57999999999999996"/>
    <n v="3.9"/>
    <n v="2147"/>
    <s v="Electronics"/>
    <x v="27"/>
    <n v="1286053"/>
    <n v="534603"/>
    <s v="200 – 500"/>
    <n v="8373.2999999999993"/>
    <n v="751450"/>
  </r>
  <r>
    <s v="B0B8CHJLWJ"/>
    <x v="484"/>
    <s v="Electronics|Mobiles&amp;Accessories|MobileAccessories|Maintenance,Upkeep&amp;Repairs|ScreenProtectors"/>
    <n v="299"/>
    <n v="1199"/>
    <n v="0.75"/>
    <n v="4.5"/>
    <n v="596"/>
    <s v="Electronics"/>
    <x v="34"/>
    <n v="714604"/>
    <n v="178204"/>
    <s v="200 – 500"/>
    <n v="2682"/>
    <n v="536400"/>
  </r>
  <r>
    <s v="B0B8ZWNR5T"/>
    <x v="485"/>
    <s v="Electronics|Mobiles&amp;Accessories|MobileAccessories|D√©cor"/>
    <n v="79"/>
    <n v="499"/>
    <n v="0.84"/>
    <n v="4.2"/>
    <n v="1949"/>
    <s v="Electronics"/>
    <x v="33"/>
    <n v="972551"/>
    <n v="153971"/>
    <s v=" &lt; 200"/>
    <n v="8185.8"/>
    <n v="818580"/>
  </r>
  <r>
    <s v="B0BBFJLP21"/>
    <x v="486"/>
    <s v="Electronics|Mobiles&amp;Accessories|Smartphones&amp;BasicMobiles|Smartphones"/>
    <n v="13999"/>
    <n v="15999"/>
    <n v="0.13"/>
    <n v="3.9"/>
    <n v="2180"/>
    <s v="Electronics"/>
    <x v="21"/>
    <n v="34877820"/>
    <n v="30517820"/>
    <s v="&gt; 500"/>
    <n v="8502"/>
    <n v="4360000"/>
  </r>
  <r>
    <s v="B01F262EUU"/>
    <x v="487"/>
    <s v="Electronics|Headphones,Earbuds&amp;Accessories|Headphones|In-Ear"/>
    <n v="949"/>
    <n v="999"/>
    <n v="0.05"/>
    <n v="4.2"/>
    <n v="31539"/>
    <s v="Electronics"/>
    <x v="24"/>
    <n v="31507461"/>
    <n v="29930511"/>
    <s v="&gt; 500"/>
    <n v="132463.80000000002"/>
    <n v="1576950"/>
  </r>
  <r>
    <s v="B09VZBGL1N"/>
    <x v="488"/>
    <s v="Electronics|Mobiles&amp;Accessories|MobileAccessories|Stands"/>
    <n v="99"/>
    <n v="499"/>
    <n v="0.8"/>
    <n v="4.0999999999999996"/>
    <n v="2451"/>
    <s v="Electronics"/>
    <x v="31"/>
    <n v="1223049"/>
    <n v="242649"/>
    <s v=" &lt; 200"/>
    <n v="10049.099999999999"/>
    <n v="980400"/>
  </r>
  <r>
    <s v="B0BNVBJW2S"/>
    <x v="489"/>
    <s v="Electronics|WearableTechnology|SmartWatches"/>
    <n v="2499"/>
    <n v="7990"/>
    <n v="0.69"/>
    <n v="4.0999999999999996"/>
    <n v="154"/>
    <s v="Electronics"/>
    <x v="19"/>
    <n v="1230460"/>
    <n v="384846"/>
    <s v="&gt; 500"/>
    <n v="631.4"/>
    <n v="845614"/>
  </r>
  <r>
    <s v="B0B2DJ5RVQ"/>
    <x v="490"/>
    <s v="Electronics|Mobiles&amp;Accessories|MobileAccessories|Mounts|HandlebarMounts"/>
    <n v="689"/>
    <n v="1999"/>
    <n v="0.66"/>
    <n v="4.3"/>
    <n v="1193"/>
    <s v="Electronics"/>
    <x v="38"/>
    <n v="2384807"/>
    <n v="821977"/>
    <s v="&gt; 500"/>
    <n v="5129.8999999999996"/>
    <n v="1562830"/>
  </r>
  <r>
    <s v="B096TWZRJC"/>
    <x v="491"/>
    <s v="Electronics|Mobiles&amp;Accessories|MobileAccessories|Mounts|Bedstand&amp;DeskMounts"/>
    <n v="499"/>
    <n v="1899"/>
    <n v="0.74"/>
    <n v="4.0999999999999996"/>
    <n v="1475"/>
    <s v="Electronics"/>
    <x v="36"/>
    <n v="2801025"/>
    <n v="736025"/>
    <s v="200 – 500"/>
    <n v="6047.4999999999991"/>
    <n v="2065000"/>
  </r>
  <r>
    <s v="B09GP6FBZT"/>
    <x v="492"/>
    <s v="Electronics|Mobiles&amp;Accessories|MobileAccessories|Maintenance,Upkeep&amp;Repairs|ScreenProtectors"/>
    <n v="299"/>
    <n v="999"/>
    <n v="0.7"/>
    <n v="4.3"/>
    <n v="8891"/>
    <s v="Electronics"/>
    <x v="34"/>
    <n v="8882109"/>
    <n v="2658409"/>
    <s v="200 – 500"/>
    <n v="38231.299999999996"/>
    <n v="6223700"/>
  </r>
  <r>
    <s v="B0B3DV7S9B"/>
    <x v="493"/>
    <s v="Electronics|Mobiles&amp;Accessories|MobileAccessories|Stands"/>
    <n v="209"/>
    <n v="499"/>
    <n v="0.57999999999999996"/>
    <n v="3.6"/>
    <n v="104"/>
    <s v="Electronics"/>
    <x v="31"/>
    <n v="51896"/>
    <n v="21736"/>
    <s v="200 – 500"/>
    <n v="374.40000000000003"/>
    <n v="30160"/>
  </r>
  <r>
    <s v="B09MKP344P"/>
    <x v="494"/>
    <s v="Electronics|Mobiles&amp;Accessories|Smartphones&amp;BasicMobiles|Smartphones"/>
    <n v="8499"/>
    <n v="12999"/>
    <n v="0.35"/>
    <n v="4.0999999999999996"/>
    <n v="6662"/>
    <s v="Electronics"/>
    <x v="21"/>
    <n v="86599338"/>
    <n v="56620338"/>
    <s v="&gt; 500"/>
    <n v="27314.199999999997"/>
    <n v="29979000"/>
  </r>
  <r>
    <s v="B08JW1GVS7"/>
    <x v="495"/>
    <s v="Electronics|Mobiles&amp;Accessories|MobileAccessories|Chargers|PowerBanks"/>
    <n v="2179"/>
    <n v="3999"/>
    <n v="0.46"/>
    <n v="4"/>
    <n v="8380"/>
    <s v="Electronics"/>
    <x v="20"/>
    <n v="33511620"/>
    <n v="18260020"/>
    <s v="&gt; 500"/>
    <n v="33520"/>
    <n v="15251600"/>
  </r>
  <r>
    <s v="B09LHZSMRR"/>
    <x v="496"/>
    <s v="Electronics|Mobiles&amp;Accessories|Smartphones&amp;BasicMobiles|Smartphones"/>
    <n v="16999"/>
    <n v="20999"/>
    <n v="0.19"/>
    <n v="4.0999999999999996"/>
    <n v="31822"/>
    <s v="Electronics"/>
    <x v="21"/>
    <n v="668230178"/>
    <n v="540942178"/>
    <s v="&gt; 500"/>
    <n v="130470.19999999998"/>
    <n v="127288000"/>
  </r>
  <r>
    <s v="B0B5V47VK4"/>
    <x v="497"/>
    <s v="Electronics|Mobiles&amp;Accessories|Smartphones&amp;BasicMobiles|Smartphones"/>
    <n v="44999"/>
    <n v="49999"/>
    <n v="0.1"/>
    <n v="4.3"/>
    <n v="3075"/>
    <s v="Electronics"/>
    <x v="21"/>
    <n v="153746925"/>
    <n v="138371925"/>
    <s v="&gt; 500"/>
    <n v="13222.5"/>
    <n v="15375000"/>
  </r>
  <r>
    <s v="B08H21B6V7"/>
    <x v="498"/>
    <s v="Electronics|Mobiles&amp;Accessories|Smartphones&amp;BasicMobiles|BasicMobiles"/>
    <n v="2599"/>
    <n v="2999"/>
    <n v="0.13"/>
    <n v="3.9"/>
    <n v="14266"/>
    <s v="Electronics"/>
    <x v="23"/>
    <n v="42783734"/>
    <n v="37077334"/>
    <s v="&gt; 500"/>
    <n v="55637.4"/>
    <n v="5706400"/>
  </r>
  <r>
    <s v="B09BNXQ6BR"/>
    <x v="499"/>
    <s v="Electronics|WearableTechnology|SmartWatches"/>
    <n v="2799"/>
    <n v="6499"/>
    <n v="0.56999999999999995"/>
    <n v="4.0999999999999996"/>
    <n v="38879"/>
    <s v="Electronics"/>
    <x v="19"/>
    <n v="252674621"/>
    <n v="108822321"/>
    <s v="&gt; 500"/>
    <n v="159403.9"/>
    <n v="143852300"/>
  </r>
  <r>
    <s v="B01FSYQ2A4"/>
    <x v="500"/>
    <s v="Electronics|Headphones,Earbuds&amp;Accessories|Headphones|On-Ear"/>
    <n v="1399"/>
    <n v="2990"/>
    <n v="0.53"/>
    <n v="4.0999999999999996"/>
    <n v="97175"/>
    <s v="Electronics"/>
    <x v="39"/>
    <n v="290553250"/>
    <n v="135947825"/>
    <s v="&gt; 500"/>
    <n v="398417.49999999994"/>
    <n v="154605425"/>
  </r>
  <r>
    <s v="B08L5FM4JC"/>
    <x v="501"/>
    <s v="Electronics|Accessories|MemoryCards|MicroSD"/>
    <n v="649"/>
    <n v="2400"/>
    <n v="0.73"/>
    <n v="4.4000000000000004"/>
    <n v="67260"/>
    <s v="Electronics"/>
    <x v="22"/>
    <n v="161424000"/>
    <n v="43651740"/>
    <s v="&gt; 500"/>
    <n v="295944"/>
    <n v="117772260"/>
  </r>
  <r>
    <s v="B0B54Y2SNX"/>
    <x v="502"/>
    <s v="Electronics|Mobiles&amp;Accessories|MobileAccessories|Chargers|WallChargers"/>
    <n v="799"/>
    <n v="3990"/>
    <n v="0.8"/>
    <n v="3.8"/>
    <n v="119"/>
    <s v="Electronics"/>
    <x v="27"/>
    <n v="474810"/>
    <n v="95081"/>
    <s v="&gt; 500"/>
    <n v="452.2"/>
    <n v="379729"/>
  </r>
  <r>
    <s v="B08BQ947H3"/>
    <x v="503"/>
    <s v="Computers&amp;Accessories|Accessories&amp;Peripherals|LaptopAccessories|CameraPrivacyCovers"/>
    <n v="149"/>
    <n v="149"/>
    <n v="0"/>
    <n v="4.3"/>
    <n v="10833"/>
    <s v="Computers &amp; Accessories"/>
    <x v="40"/>
    <n v="1614117"/>
    <n v="1614117"/>
    <s v=" &lt; 200"/>
    <n v="46581.9"/>
    <n v="0"/>
  </r>
  <r>
    <s v="B082T6V3DT"/>
    <x v="52"/>
    <s v="Computers&amp;Accessories|Accessories&amp;Peripherals|Cables&amp;Accessories|Cables|USBCables"/>
    <n v="799"/>
    <n v="2100"/>
    <n v="0.62"/>
    <n v="4.3"/>
    <n v="8188"/>
    <s v="Computers &amp; Accessories"/>
    <x v="0"/>
    <n v="17194800"/>
    <n v="6542212"/>
    <s v="&gt; 500"/>
    <n v="35208.400000000001"/>
    <n v="10652588"/>
  </r>
  <r>
    <s v="B0B7DHSKS7"/>
    <x v="504"/>
    <s v="Electronics|Mobiles&amp;Accessories|Smartphones&amp;BasicMobiles|BasicMobiles"/>
    <n v="3799"/>
    <n v="5299"/>
    <n v="0.28000000000000003"/>
    <n v="3.5"/>
    <n v="1641"/>
    <s v="Electronics"/>
    <x v="23"/>
    <n v="8695659"/>
    <n v="6234159"/>
    <s v="&gt; 500"/>
    <n v="5743.5"/>
    <n v="2461500"/>
  </r>
  <r>
    <s v="B09SJ1FTYV"/>
    <x v="505"/>
    <s v="Electronics|Mobiles&amp;Accessories|MobileAccessories|Cases&amp;Covers|BasicCases"/>
    <n v="199"/>
    <n v="1899"/>
    <n v="0.9"/>
    <n v="4"/>
    <n v="4740"/>
    <s v="Electronics"/>
    <x v="37"/>
    <n v="9001260"/>
    <n v="943260"/>
    <s v=" &lt; 200"/>
    <n v="18960"/>
    <n v="8058000"/>
  </r>
  <r>
    <s v="B09XJ5LD6L"/>
    <x v="506"/>
    <s v="Electronics|Mobiles&amp;Accessories|Smartphones&amp;BasicMobiles|Smartphones"/>
    <n v="23999"/>
    <n v="32999"/>
    <n v="0.27"/>
    <n v="3.9"/>
    <n v="8866"/>
    <s v="Electronics"/>
    <x v="21"/>
    <n v="292569134"/>
    <n v="212775134"/>
    <s v="&gt; 500"/>
    <n v="34577.4"/>
    <n v="79794000"/>
  </r>
  <r>
    <s v="B07WHS7MZ1"/>
    <x v="507"/>
    <s v="Electronics|Mobiles&amp;Accessories|Smartphones&amp;BasicMobiles|Smartphones"/>
    <n v="29990"/>
    <n v="39990"/>
    <n v="0.25"/>
    <n v="4.3"/>
    <n v="8399"/>
    <s v="Electronics"/>
    <x v="21"/>
    <n v="335876010"/>
    <n v="251886010"/>
    <s v="&gt; 500"/>
    <n v="36115.699999999997"/>
    <n v="83990000"/>
  </r>
  <r>
    <s v="B0BBVKRP7B"/>
    <x v="508"/>
    <s v="Electronics|WearableTechnology|SmartWatches"/>
    <n v="281"/>
    <n v="1999"/>
    <n v="0.86"/>
    <n v="2.8"/>
    <n v="87"/>
    <s v="Electronics"/>
    <x v="19"/>
    <n v="173913"/>
    <n v="24447"/>
    <s v="200 – 500"/>
    <n v="243.6"/>
    <n v="149466"/>
  </r>
  <r>
    <s v="B09NY7W8YD"/>
    <x v="509"/>
    <s v="Electronics|Mobiles&amp;Accessories|Smartphones&amp;BasicMobiles|Smartphones"/>
    <n v="7998"/>
    <n v="11999"/>
    <n v="0.33"/>
    <n v="3.8"/>
    <n v="125"/>
    <s v="Electronics"/>
    <x v="21"/>
    <n v="1499875"/>
    <n v="999750"/>
    <s v="&gt; 500"/>
    <n v="475"/>
    <n v="500125"/>
  </r>
  <r>
    <s v="B0BMM7R92G"/>
    <x v="510"/>
    <s v="Electronics|WearableTechnology|SmartWatches"/>
    <n v="249"/>
    <n v="999"/>
    <n v="0.75"/>
    <n v="4.5"/>
    <n v="38"/>
    <s v="Electronics"/>
    <x v="19"/>
    <n v="37962"/>
    <n v="9462"/>
    <s v="200 – 500"/>
    <n v="171"/>
    <n v="28500"/>
  </r>
  <r>
    <s v="B08M66K48D"/>
    <x v="511"/>
    <s v="Electronics|Mobiles&amp;Accessories|MobileAccessories|Maintenance,Upkeep&amp;Repairs|ScreenProtectors"/>
    <n v="299"/>
    <n v="599"/>
    <n v="0.5"/>
    <n v="4.3"/>
    <n v="4674"/>
    <s v="Electronics"/>
    <x v="34"/>
    <n v="2799726"/>
    <n v="1397526"/>
    <s v="200 – 500"/>
    <n v="20098.2"/>
    <n v="1402200"/>
  </r>
  <r>
    <s v="B09RFB2SJQ"/>
    <x v="512"/>
    <s v="Electronics|WearableTechnology|SmartWatches"/>
    <n v="499"/>
    <n v="1899"/>
    <n v="0.74"/>
    <n v="4.0999999999999996"/>
    <n v="412"/>
    <s v="Electronics"/>
    <x v="19"/>
    <n v="782388"/>
    <n v="205588"/>
    <s v="200 – 500"/>
    <n v="1689.1999999999998"/>
    <n v="576800"/>
  </r>
  <r>
    <s v="B0B82YGCF6"/>
    <x v="513"/>
    <s v="Electronics|WearableTechnology|SmartWatches"/>
    <n v="899"/>
    <n v="3499"/>
    <n v="0.74"/>
    <n v="3"/>
    <n v="681"/>
    <s v="Electronics"/>
    <x v="19"/>
    <n v="2382819"/>
    <n v="612219"/>
    <s v="&gt; 500"/>
    <n v="2043"/>
    <n v="1770600"/>
  </r>
  <r>
    <s v="B08HF4W2CT"/>
    <x v="514"/>
    <s v="Electronics|Mobiles&amp;Accessories|MobileAccessories|Chargers|PowerBanks"/>
    <n v="1599"/>
    <n v="3499"/>
    <n v="0.54"/>
    <n v="4"/>
    <n v="36384"/>
    <s v="Electronics"/>
    <x v="20"/>
    <n v="127307616"/>
    <n v="58178016"/>
    <s v="&gt; 500"/>
    <n v="145536"/>
    <n v="69129600"/>
  </r>
  <r>
    <s v="B08BCKN299"/>
    <x v="515"/>
    <s v="Electronics|Headphones,Earbuds&amp;Accessories|Adapters"/>
    <n v="120"/>
    <n v="999"/>
    <n v="0.88"/>
    <n v="3.9"/>
    <n v="6491"/>
    <s v="Electronics"/>
    <x v="11"/>
    <n v="6484509"/>
    <n v="778920"/>
    <s v=" &lt; 200"/>
    <n v="25314.899999999998"/>
    <n v="5705589"/>
  </r>
  <r>
    <s v="B0B2X35B1K"/>
    <x v="516"/>
    <s v="Electronics|WearableTechnology|SmartWatches"/>
    <n v="3999"/>
    <n v="6999"/>
    <n v="0.43"/>
    <n v="4.0999999999999996"/>
    <n v="10229"/>
    <s v="Electronics"/>
    <x v="19"/>
    <n v="71592771"/>
    <n v="40905771"/>
    <s v="&gt; 500"/>
    <n v="41938.899999999994"/>
    <n v="30687000"/>
  </r>
  <r>
    <s v="B09QS9CWLV"/>
    <x v="470"/>
    <s v="Electronics|Mobiles&amp;Accessories|Smartphones&amp;BasicMobiles|Smartphones"/>
    <n v="12999"/>
    <n v="18999"/>
    <n v="0.32"/>
    <n v="4.0999999999999996"/>
    <n v="50772"/>
    <s v="Electronics"/>
    <x v="21"/>
    <n v="964617228"/>
    <n v="659985228"/>
    <s v="&gt; 500"/>
    <n v="208165.19999999998"/>
    <n v="304632000"/>
  </r>
  <r>
    <s v="B0B1NX6JTN"/>
    <x v="517"/>
    <s v="Electronics|Mobiles&amp;Accessories|MobileAccessories|Cases&amp;Covers|BasicCases"/>
    <n v="1599"/>
    <n v="2599"/>
    <n v="0.38"/>
    <n v="4.3"/>
    <n v="1801"/>
    <s v="Electronics"/>
    <x v="37"/>
    <n v="4680799"/>
    <n v="2879799"/>
    <s v="&gt; 500"/>
    <n v="7744.2999999999993"/>
    <n v="1801000"/>
  </r>
  <r>
    <s v="B078G6ZF5Z"/>
    <x v="518"/>
    <s v="Electronics|Mobiles&amp;Accessories|MobileAccessories|Chargers|WallChargers"/>
    <n v="699"/>
    <n v="1199"/>
    <n v="0.42"/>
    <n v="4"/>
    <n v="14404"/>
    <s v="Electronics"/>
    <x v="27"/>
    <n v="17270396"/>
    <n v="10068396"/>
    <s v="&gt; 500"/>
    <n v="57616"/>
    <n v="7202000"/>
  </r>
  <r>
    <s v="B0BBW521YC"/>
    <x v="519"/>
    <s v="Electronics|Mobiles&amp;Accessories|MobileAccessories|D√©cor|PhoneCharms"/>
    <n v="99"/>
    <n v="999"/>
    <n v="0.9"/>
    <n v="4.4000000000000004"/>
    <n v="305"/>
    <s v="Electronics"/>
    <x v="41"/>
    <n v="304695"/>
    <n v="30195"/>
    <s v=" &lt; 200"/>
    <n v="1342"/>
    <n v="274500"/>
  </r>
  <r>
    <s v="B09HSKYMB3"/>
    <x v="520"/>
    <s v="Electronics|Mobiles&amp;Accessories|Smartphones&amp;BasicMobiles|Smartphones"/>
    <n v="7915"/>
    <n v="9999"/>
    <n v="0.21"/>
    <n v="4.3"/>
    <n v="1376"/>
    <s v="Electronics"/>
    <x v="21"/>
    <n v="13758624"/>
    <n v="10891040"/>
    <s v="&gt; 500"/>
    <n v="5916.8"/>
    <n v="2867584"/>
  </r>
  <r>
    <s v="B09YV42QHZ"/>
    <x v="521"/>
    <s v="Electronics|WearableTechnology|SmartWatches"/>
    <n v="1499"/>
    <n v="7999"/>
    <n v="0.81"/>
    <n v="4.2"/>
    <n v="22638"/>
    <s v="Electronics"/>
    <x v="19"/>
    <n v="181081362"/>
    <n v="33934362"/>
    <s v="&gt; 500"/>
    <n v="95079.6"/>
    <n v="147147000"/>
  </r>
  <r>
    <s v="B09BF8JBWX"/>
    <x v="522"/>
    <s v="Electronics|Mobiles&amp;Accessories|Smartphones&amp;BasicMobiles|BasicMobiles"/>
    <n v="1055"/>
    <n v="1249"/>
    <n v="0.16"/>
    <n v="3.8"/>
    <n v="2352"/>
    <s v="Electronics"/>
    <x v="23"/>
    <n v="2937648"/>
    <n v="2481360"/>
    <s v="&gt; 500"/>
    <n v="8937.6"/>
    <n v="456288"/>
  </r>
  <r>
    <s v="B0B5YBGCKD"/>
    <x v="523"/>
    <s v="Electronics|Mobiles&amp;Accessories|MobileAccessories|Maintenance,Upkeep&amp;Repairs|ScreenProtectors"/>
    <n v="150"/>
    <n v="599"/>
    <n v="0.75"/>
    <n v="4.3"/>
    <n v="714"/>
    <s v="Electronics"/>
    <x v="34"/>
    <n v="427686"/>
    <n v="107100"/>
    <s v=" &lt; 200"/>
    <n v="3070.2"/>
    <n v="320586"/>
  </r>
  <r>
    <s v="B01GGKYKQM"/>
    <x v="69"/>
    <s v="Computers&amp;Accessories|Accessories&amp;Peripherals|Cables&amp;Accessories|Cables|USBCables"/>
    <n v="219"/>
    <n v="700"/>
    <n v="0.69"/>
    <n v="4.3"/>
    <n v="20052"/>
    <s v="Computers &amp; Accessories"/>
    <x v="0"/>
    <n v="14036400"/>
    <n v="4391388"/>
    <s v="200 – 500"/>
    <n v="86223.599999999991"/>
    <n v="9645012"/>
  </r>
  <r>
    <s v="B09MY4W73Q"/>
    <x v="524"/>
    <s v="Electronics|Mobiles&amp;Accessories|MobileAccessories|Cases&amp;Covers|BasicCases"/>
    <n v="474"/>
    <n v="1799"/>
    <n v="0.74"/>
    <n v="4.3"/>
    <n v="1454"/>
    <s v="Electronics"/>
    <x v="37"/>
    <n v="2615746"/>
    <n v="689196"/>
    <s v="200 – 500"/>
    <n v="6252.2"/>
    <n v="1926550"/>
  </r>
  <r>
    <s v="B08R69VDHT"/>
    <x v="73"/>
    <s v="Computers&amp;Accessories|Accessories&amp;Peripherals|Cables&amp;Accessories|Cables|USBCables"/>
    <n v="115"/>
    <n v="499"/>
    <n v="0.77"/>
    <n v="4"/>
    <n v="7732"/>
    <s v="Computers &amp; Accessories"/>
    <x v="0"/>
    <n v="3858268"/>
    <n v="889180"/>
    <s v=" &lt; 200"/>
    <n v="30928"/>
    <n v="2969088"/>
  </r>
  <r>
    <s v="B09T37CKQ5"/>
    <x v="525"/>
    <s v="Electronics|Mobiles&amp;Accessories|MobileAccessories|Chargers|WallChargers"/>
    <n v="239"/>
    <n v="599"/>
    <n v="0.6"/>
    <n v="3.9"/>
    <n v="2147"/>
    <s v="Electronics"/>
    <x v="27"/>
    <n v="1286053"/>
    <n v="513133"/>
    <s v="200 – 500"/>
    <n v="8373.2999999999993"/>
    <n v="772920"/>
  </r>
  <r>
    <s v="B09GFPN6TP"/>
    <x v="526"/>
    <s v="Electronics|Mobiles&amp;Accessories|Smartphones&amp;BasicMobiles|Smartphones"/>
    <n v="7499"/>
    <n v="9499"/>
    <n v="0.21"/>
    <n v="4.0999999999999996"/>
    <n v="313832"/>
    <s v="Electronics"/>
    <x v="21"/>
    <n v="2981090168"/>
    <n v="2353426168"/>
    <s v="&gt; 500"/>
    <n v="1286711.2"/>
    <n v="627664000"/>
  </r>
  <r>
    <s v="B0B298D54H"/>
    <x v="527"/>
    <s v="Electronics|WearableTechnology|SmartWatches"/>
    <n v="265"/>
    <n v="999"/>
    <n v="0.73"/>
    <n v="3.7"/>
    <n v="465"/>
    <s v="Electronics"/>
    <x v="19"/>
    <n v="464535"/>
    <n v="123225"/>
    <s v="200 – 500"/>
    <n v="1720.5"/>
    <n v="341310"/>
  </r>
  <r>
    <s v="B08VB57558"/>
    <x v="528"/>
    <s v="Electronics|Mobiles&amp;Accessories|Smartphones&amp;BasicMobiles|Smartphones"/>
    <n v="37990"/>
    <n v="74999"/>
    <n v="0.49"/>
    <n v="4.2"/>
    <n v="27790"/>
    <s v="Electronics"/>
    <x v="21"/>
    <n v="2084222210"/>
    <n v="1055742100"/>
    <s v="&gt; 500"/>
    <n v="116718"/>
    <n v="102848011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B9BXKBC7"/>
    <x v="529"/>
    <s v="Electronics|Mobiles&amp;Accessories|MobileAccessories|Photo&amp;VideoAccessories|SelfieSticks"/>
    <n v="1799"/>
    <n v="3999"/>
    <n v="0.55000000000000004"/>
    <n v="4.5999999999999996"/>
    <n v="245"/>
    <s v="Electronics"/>
    <x v="30"/>
    <n v="979755"/>
    <n v="440755"/>
    <s v="&gt; 500"/>
    <n v="1127"/>
    <n v="539000"/>
  </r>
  <r>
    <s v="B09NY6TRXG"/>
    <x v="530"/>
    <s v="Electronics|Mobiles&amp;Accessories|Smartphones&amp;BasicMobiles|Smartphones"/>
    <n v="8499"/>
    <n v="11999"/>
    <n v="0.28999999999999998"/>
    <n v="3.9"/>
    <n v="276"/>
    <s v="Electronics"/>
    <x v="21"/>
    <n v="3311724"/>
    <n v="2345724"/>
    <s v="&gt; 500"/>
    <n v="1076.3999999999999"/>
    <n v="966000"/>
  </r>
  <r>
    <s v="B09NVPJ3P4"/>
    <x v="531"/>
    <s v="Electronics|WearableTechnology|SmartWatches"/>
    <n v="1999"/>
    <n v="3999"/>
    <n v="0.5"/>
    <n v="4"/>
    <n v="30254"/>
    <s v="Electronics"/>
    <x v="19"/>
    <n v="120985746"/>
    <n v="60477746"/>
    <s v="&gt; 500"/>
    <n v="121016"/>
    <n v="60508000"/>
  </r>
  <r>
    <s v="B0B3NDPCS9"/>
    <x v="367"/>
    <s v="Electronics|WearableTechnology|SmartWatches"/>
    <n v="3999"/>
    <n v="17999"/>
    <n v="0.78"/>
    <n v="4.3"/>
    <n v="17161"/>
    <s v="Electronics"/>
    <x v="19"/>
    <n v="308880839"/>
    <n v="68626839"/>
    <s v="&gt; 500"/>
    <n v="73792.3"/>
    <n v="240254000"/>
  </r>
  <r>
    <s v="B09VGKFM7Y"/>
    <x v="532"/>
    <s v="Electronics|Mobiles&amp;Accessories|MobileAccessories|Chargers|WallChargers"/>
    <n v="219"/>
    <n v="499"/>
    <n v="0.56000000000000005"/>
    <n v="4.4000000000000004"/>
    <n v="14"/>
    <s v="Electronics"/>
    <x v="27"/>
    <n v="6986"/>
    <n v="3066"/>
    <s v="200 – 500"/>
    <n v="61.600000000000009"/>
    <n v="3920"/>
  </r>
  <r>
    <s v="B07QCWY5XV"/>
    <x v="533"/>
    <s v="Electronics|Mobiles&amp;Accessories|MobileAccessories|Photo&amp;VideoAccessories|SelfieSticks"/>
    <n v="599"/>
    <n v="1399"/>
    <n v="0.56999999999999995"/>
    <n v="4.0999999999999996"/>
    <n v="14560"/>
    <s v="Electronics"/>
    <x v="30"/>
    <n v="20369440"/>
    <n v="8721440"/>
    <s v="&gt; 500"/>
    <n v="59695.999999999993"/>
    <n v="11648000"/>
  </r>
  <r>
    <s v="B098QXR9X2"/>
    <x v="534"/>
    <s v="Electronics|Mobiles&amp;Accessories|MobileAccessories|Chargers|PowerBanks"/>
    <n v="2499"/>
    <n v="2999"/>
    <n v="0.17"/>
    <n v="4.0999999999999996"/>
    <n v="3156"/>
    <s v="Electronics"/>
    <x v="20"/>
    <n v="9464844"/>
    <n v="7886844"/>
    <s v="&gt; 500"/>
    <n v="12939.599999999999"/>
    <n v="1578000"/>
  </r>
  <r>
    <s v="B07H1S7XW8"/>
    <x v="535"/>
    <s v="Electronics|Mobiles&amp;Accessories|MobileAccessories|Mounts|Shower&amp;WallMounts"/>
    <n v="89"/>
    <n v="499"/>
    <n v="0.82"/>
    <n v="4.0999999999999996"/>
    <n v="9340"/>
    <s v="Electronics"/>
    <x v="42"/>
    <n v="4660660"/>
    <n v="831260"/>
    <s v=" &lt; 200"/>
    <n v="38294"/>
    <n v="3829400"/>
  </r>
  <r>
    <s v="B0BNXFDTZ2"/>
    <x v="536"/>
    <s v="Electronics|WearableTechnology|SmartWatches"/>
    <n v="2999"/>
    <n v="11999"/>
    <n v="0.75"/>
    <n v="4.4000000000000004"/>
    <n v="768"/>
    <s v="Electronics"/>
    <x v="19"/>
    <n v="9215232"/>
    <n v="2303232"/>
    <s v="&gt; 500"/>
    <n v="3379.2000000000003"/>
    <n v="6912000"/>
  </r>
  <r>
    <s v="B088ZFJY82"/>
    <x v="537"/>
    <s v="Electronics|Mobiles&amp;Accessories|MobileAccessories|Stands"/>
    <n v="314"/>
    <n v="1499"/>
    <n v="0.79"/>
    <n v="4.5"/>
    <n v="28978"/>
    <s v="Electronics"/>
    <x v="31"/>
    <n v="43438022"/>
    <n v="9099092"/>
    <s v="200 – 500"/>
    <n v="130401"/>
    <n v="34338930"/>
  </r>
  <r>
    <s v="B0B4F4QZ1H"/>
    <x v="538"/>
    <s v="Electronics|Mobiles&amp;Accessories|Smartphones&amp;BasicMobiles|Smartphones"/>
    <n v="13999"/>
    <n v="19499"/>
    <n v="0.28000000000000003"/>
    <n v="4.0999999999999996"/>
    <n v="18998"/>
    <s v="Electronics"/>
    <x v="21"/>
    <n v="370442002"/>
    <n v="265953002"/>
    <s v="&gt; 500"/>
    <n v="77891.799999999988"/>
    <n v="104489000"/>
  </r>
  <r>
    <s v="B09BCNQ9R2"/>
    <x v="539"/>
    <s v="Electronics|Mobiles&amp;Accessories|MobileAccessories|Cables&amp;Adapters|OTGAdapters"/>
    <n v="139"/>
    <n v="499"/>
    <n v="0.72"/>
    <n v="4.2"/>
    <n v="4971"/>
    <s v="Electronics"/>
    <x v="28"/>
    <n v="2480529"/>
    <n v="690969"/>
    <s v=" &lt; 200"/>
    <n v="20878.2"/>
    <n v="1789560"/>
  </r>
  <r>
    <s v="B0B9BD2YL4"/>
    <x v="540"/>
    <s v="Electronics|Mobiles&amp;Accessories|MobileAccessories|StylusPens"/>
    <n v="2599"/>
    <n v="6999"/>
    <n v="0.63"/>
    <n v="4.5"/>
    <n v="1526"/>
    <s v="Electronics"/>
    <x v="35"/>
    <n v="10680474"/>
    <n v="3966074"/>
    <s v="&gt; 500"/>
    <n v="6867"/>
    <n v="6714400"/>
  </r>
  <r>
    <s v="B071Z8M4KX"/>
    <x v="541"/>
    <s v="Electronics|Headphones,Earbuds&amp;Accessories|Headphones|In-Ear"/>
    <n v="365"/>
    <n v="999"/>
    <n v="0.63"/>
    <n v="4.0999999999999996"/>
    <n v="363711"/>
    <s v="Electronics"/>
    <x v="24"/>
    <n v="363347289"/>
    <n v="132754515"/>
    <s v="200 – 500"/>
    <n v="1491215.0999999999"/>
    <n v="230592774"/>
  </r>
  <r>
    <s v="B09N3ZNHTY"/>
    <x v="542"/>
    <s v="Electronics|Headphones,Earbuds&amp;Accessories|Headphones|In-Ear"/>
    <n v="1499"/>
    <n v="4490"/>
    <n v="0.67"/>
    <n v="3.9"/>
    <n v="136954"/>
    <s v="Electronics"/>
    <x v="24"/>
    <n v="614923460"/>
    <n v="205294046"/>
    <s v="&gt; 500"/>
    <n v="534120.6"/>
    <n v="409629414"/>
  </r>
  <r>
    <s v="B0B3RRWSF6"/>
    <x v="331"/>
    <s v="Electronics|WearableTechnology|SmartWatches"/>
    <n v="1998"/>
    <n v="9999"/>
    <n v="0.8"/>
    <n v="4.3"/>
    <n v="27709"/>
    <s v="Electronics"/>
    <x v="19"/>
    <n v="277062291"/>
    <n v="55362582"/>
    <s v="&gt; 500"/>
    <n v="119148.7"/>
    <n v="221699709"/>
  </r>
  <r>
    <s v="B0B5B6PQCT"/>
    <x v="332"/>
    <s v="Electronics|WearableTechnology|SmartWatches"/>
    <n v="1799"/>
    <n v="7990"/>
    <n v="0.77"/>
    <n v="3.8"/>
    <n v="17833"/>
    <s v="Electronics"/>
    <x v="19"/>
    <n v="142485670"/>
    <n v="32081567"/>
    <s v="&gt; 500"/>
    <n v="67765.399999999994"/>
    <n v="110404103"/>
  </r>
  <r>
    <s v="B005FYNT3G"/>
    <x v="543"/>
    <s v="Computers&amp;Accessories|ExternalDevices&amp;DataStorage|PenDrives"/>
    <n v="289"/>
    <n v="650"/>
    <n v="0.56000000000000005"/>
    <n v="4.3"/>
    <n v="253105"/>
    <s v="Computers &amp; Accessories"/>
    <x v="43"/>
    <n v="164518250"/>
    <n v="73147345"/>
    <s v="200 – 500"/>
    <n v="1088351.5"/>
    <n v="91370905"/>
  </r>
  <r>
    <s v="B01J0XWYKQ"/>
    <x v="544"/>
    <s v="Computers&amp;Accessories|Accessories&amp;Peripherals|Keyboards,Mice&amp;InputDevices|Mice"/>
    <n v="599"/>
    <n v="895"/>
    <n v="0.33"/>
    <n v="4.4000000000000004"/>
    <n v="61314"/>
    <s v="Computers &amp; Accessories"/>
    <x v="44"/>
    <n v="54876030"/>
    <n v="36727086"/>
    <s v="&gt; 500"/>
    <n v="269781.60000000003"/>
    <n v="18148944"/>
  </r>
  <r>
    <s v="B09CTRPSJR"/>
    <x v="545"/>
    <s v="Computers&amp;Accessories|Accessories&amp;Peripherals|Keyboards,Mice&amp;InputDevices|GraphicTablets"/>
    <n v="217"/>
    <n v="237"/>
    <n v="0.08"/>
    <n v="3.8"/>
    <n v="7354"/>
    <s v="Computers &amp; Accessories"/>
    <x v="45"/>
    <n v="1742898"/>
    <n v="1595818"/>
    <s v="200 – 500"/>
    <n v="27945.199999999997"/>
    <n v="147080"/>
  </r>
  <r>
    <s v="B08JQN8DGZ"/>
    <x v="546"/>
    <s v="Electronics|Headphones,Earbuds&amp;Accessories|Headphones|In-Ear"/>
    <n v="1299"/>
    <n v="2990"/>
    <n v="0.56999999999999995"/>
    <n v="3.8"/>
    <n v="180998"/>
    <s v="Electronics"/>
    <x v="24"/>
    <n v="541184020"/>
    <n v="235116402"/>
    <s v="&gt; 500"/>
    <n v="687792.4"/>
    <n v="306067618"/>
  </r>
  <r>
    <s v="B0B72BSW7K"/>
    <x v="547"/>
    <s v="Computers&amp;Accessories|Accessories&amp;Peripherals|LaptopAccessories|Lapdesks"/>
    <n v="263"/>
    <n v="699"/>
    <n v="0.62"/>
    <n v="3.5"/>
    <n v="690"/>
    <s v="Computers &amp; Accessories"/>
    <x v="46"/>
    <n v="482310"/>
    <n v="181470"/>
    <s v="200 – 500"/>
    <n v="2415"/>
    <n v="300840"/>
  </r>
  <r>
    <s v="B0BDRVFDKP"/>
    <x v="339"/>
    <s v="Electronics|Accessories|MemoryCards|MicroSD"/>
    <n v="569"/>
    <n v="1000"/>
    <n v="0.43"/>
    <n v="4.4000000000000004"/>
    <n v="67262"/>
    <s v="Electronics"/>
    <x v="22"/>
    <n v="67262000"/>
    <n v="38272078"/>
    <s v="&gt; 500"/>
    <n v="295952.80000000005"/>
    <n v="28989922"/>
  </r>
  <r>
    <s v="B0B5LVS732"/>
    <x v="340"/>
    <s v="Electronics|WearableTechnology|SmartWatches"/>
    <n v="1999"/>
    <n v="4999"/>
    <n v="0.6"/>
    <n v="4.0999999999999996"/>
    <n v="10689"/>
    <s v="Electronics"/>
    <x v="19"/>
    <n v="53434311"/>
    <n v="21367311"/>
    <s v="&gt; 500"/>
    <n v="43824.899999999994"/>
    <n v="32067000"/>
  </r>
  <r>
    <s v="B08TV2P1N8"/>
    <x v="548"/>
    <s v="Electronics|Headphones,Earbuds&amp;Accessories|Headphones|In-Ear"/>
    <n v="1399"/>
    <n v="3990"/>
    <n v="0.65"/>
    <n v="4.0999999999999996"/>
    <n v="141841"/>
    <s v="Electronics"/>
    <x v="24"/>
    <n v="565945590"/>
    <n v="198435559"/>
    <s v="&gt; 500"/>
    <n v="581548.1"/>
    <n v="367510031"/>
  </r>
  <r>
    <s v="B07XCM6T4N"/>
    <x v="549"/>
    <s v="Computers&amp;Accessories|Accessories&amp;Peripherals|LaptopAccessories|NotebookComputerStands"/>
    <n v="349"/>
    <n v="1499"/>
    <n v="0.77"/>
    <n v="4.3"/>
    <n v="24791"/>
    <s v="Computers &amp; Accessories"/>
    <x v="47"/>
    <n v="37161709"/>
    <n v="8652059"/>
    <s v="200 – 500"/>
    <n v="106601.29999999999"/>
    <n v="28509650"/>
  </r>
  <r>
    <s v="B07T5DKR5D"/>
    <x v="550"/>
    <s v="Electronics|Headphones,Earbuds&amp;Accessories|Headphones|In-Ear"/>
    <n v="149"/>
    <n v="399"/>
    <n v="0.63"/>
    <n v="3.5"/>
    <n v="21764"/>
    <s v="Electronics"/>
    <x v="24"/>
    <n v="8683836"/>
    <n v="3242836"/>
    <s v=" &lt; 200"/>
    <n v="76174"/>
    <n v="5441000"/>
  </r>
  <r>
    <s v="B01DEWVZ2C"/>
    <x v="343"/>
    <s v="Electronics|Headphones,Earbuds&amp;Accessories|Headphones|In-Ear"/>
    <n v="599"/>
    <n v="999"/>
    <n v="0.4"/>
    <n v="4.0999999999999996"/>
    <n v="192587"/>
    <s v="Electronics"/>
    <x v="24"/>
    <n v="192394413"/>
    <n v="115359613"/>
    <s v="&gt; 500"/>
    <n v="789606.7"/>
    <n v="77034800"/>
  </r>
  <r>
    <s v="B07PR1CL3S"/>
    <x v="551"/>
    <s v="Electronics|Headphones,Earbuds&amp;Accessories|Headphones|On-Ear"/>
    <n v="1220"/>
    <n v="3990"/>
    <n v="0.69"/>
    <n v="4.0999999999999996"/>
    <n v="107151"/>
    <s v="Electronics"/>
    <x v="39"/>
    <n v="427532490"/>
    <n v="130724220"/>
    <s v="&gt; 500"/>
    <n v="439319.1"/>
    <n v="296808270"/>
  </r>
  <r>
    <s v="B09V12K8NT"/>
    <x v="342"/>
    <s v="Electronics|WearableTechnology|SmartWatches"/>
    <n v="1499"/>
    <n v="6990"/>
    <n v="0.79"/>
    <n v="3.9"/>
    <n v="21797"/>
    <s v="Electronics"/>
    <x v="19"/>
    <n v="152361030"/>
    <n v="32673703"/>
    <s v="&gt; 500"/>
    <n v="85008.3"/>
    <n v="119687327"/>
  </r>
  <r>
    <s v="B07JQKQ91F"/>
    <x v="552"/>
    <s v="Electronics|Headphones,Earbuds&amp;Accessories|Headphones|In-Ear"/>
    <n v="499"/>
    <n v="999"/>
    <n v="0.5"/>
    <n v="3.9"/>
    <n v="92995"/>
    <s v="Electronics"/>
    <x v="24"/>
    <n v="92902005"/>
    <n v="46404505"/>
    <s v="200 – 500"/>
    <n v="362680.5"/>
    <n v="46497500"/>
  </r>
  <r>
    <s v="B08W56G1K9"/>
    <x v="553"/>
    <s v="Computers&amp;Accessories|Accessories&amp;Peripherals|Cables&amp;Accessories|CableConnectionProtectors"/>
    <n v="99"/>
    <n v="999"/>
    <n v="0.9"/>
    <n v="4.0999999999999996"/>
    <n v="8751"/>
    <s v="Computers &amp; Accessories"/>
    <x v="32"/>
    <n v="8742249"/>
    <n v="866349"/>
    <s v=" &lt; 200"/>
    <n v="35879.1"/>
    <n v="7875900"/>
  </r>
  <r>
    <s v="B07WG8PDCW"/>
    <x v="347"/>
    <s v="Electronics|Mobiles&amp;Accessories|MobileAccessories|Chargers|AutomobileChargers"/>
    <n v="349"/>
    <n v="1299"/>
    <n v="0.73"/>
    <n v="4"/>
    <n v="14283"/>
    <s v="Electronics"/>
    <x v="25"/>
    <n v="18553617"/>
    <n v="4984767"/>
    <s v="200 – 500"/>
    <n v="57132"/>
    <n v="13568850"/>
  </r>
  <r>
    <s v="B01L8ZNWN2"/>
    <x v="554"/>
    <s v="Computers&amp;Accessories|ExternalDevices&amp;DataStorage|PenDrives"/>
    <n v="475"/>
    <n v="1500"/>
    <n v="0.68"/>
    <n v="4.2"/>
    <n v="64273"/>
    <s v="Computers &amp; Accessories"/>
    <x v="43"/>
    <n v="96409500"/>
    <n v="30529675"/>
    <s v="200 – 500"/>
    <n v="269946.60000000003"/>
    <n v="65879825"/>
  </r>
  <r>
    <s v="B009VCGPSY"/>
    <x v="555"/>
    <s v="Computers&amp;Accessories|Accessories&amp;Peripherals|Keyboards,Mice&amp;InputDevices|Mice"/>
    <n v="269"/>
    <n v="649"/>
    <n v="0.59"/>
    <n v="4.3"/>
    <n v="54315"/>
    <s v="Computers &amp; Accessories"/>
    <x v="44"/>
    <n v="35250435"/>
    <n v="14610735"/>
    <s v="200 – 500"/>
    <n v="233554.5"/>
    <n v="20639700"/>
  </r>
  <r>
    <s v="B0B296NTFV"/>
    <x v="556"/>
    <s v="Computers&amp;Accessories|Accessories&amp;Peripherals|Keyboards,Mice&amp;InputDevices|Mice"/>
    <n v="299"/>
    <n v="599"/>
    <n v="0.5"/>
    <n v="4.0999999999999996"/>
    <n v="1597"/>
    <s v="Computers &amp; Accessories"/>
    <x v="44"/>
    <n v="956603"/>
    <n v="477503"/>
    <s v="200 – 500"/>
    <n v="6547.7"/>
    <n v="47910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8"/>
    <s v="Electronics"/>
    <x v="19"/>
    <n v="181081362"/>
    <n v="33934362"/>
    <s v="&gt; 500"/>
    <n v="95079.6"/>
    <n v="147147000"/>
  </r>
  <r>
    <s v="B07TCN5VR9"/>
    <x v="557"/>
    <s v="Electronics|Headphones,Earbuds&amp;Accessories|Headphones|In-Ear"/>
    <n v="329"/>
    <n v="999"/>
    <n v="0.67"/>
    <n v="3.9"/>
    <n v="77027"/>
    <s v="Electronics"/>
    <x v="24"/>
    <n v="76949973"/>
    <n v="25341883"/>
    <s v="200 – 500"/>
    <n v="300405.3"/>
    <n v="51608090"/>
  </r>
  <r>
    <s v="B00ZYLMQH0"/>
    <x v="558"/>
    <s v="Computers&amp;Accessories|Accessories&amp;Peripherals|Keyboards,Mice&amp;InputDevices|Keyboards"/>
    <n v="549"/>
    <n v="1799"/>
    <n v="0.69"/>
    <n v="4.3"/>
    <n v="28829"/>
    <s v="Computers &amp; Accessories"/>
    <x v="48"/>
    <n v="51863371"/>
    <n v="15827121"/>
    <s v="&gt; 500"/>
    <n v="123964.7"/>
    <n v="36036250"/>
  </r>
  <r>
    <s v="B09YV4MW2T"/>
    <x v="360"/>
    <s v="Electronics|WearableTechnology|SmartWatches"/>
    <n v="2199"/>
    <n v="9999"/>
    <n v="0.78"/>
    <n v="4.2"/>
    <n v="29478"/>
    <s v="Electronics"/>
    <x v="19"/>
    <n v="294750522"/>
    <n v="64822122"/>
    <s v="&gt; 500"/>
    <n v="123807.6"/>
    <n v="229928400"/>
  </r>
  <r>
    <s v="B01HJI0FS2"/>
    <x v="559"/>
    <s v="Computers&amp;Accessories|Accessories&amp;Peripherals|Keyboards,Mice&amp;InputDevices|Mice"/>
    <n v="299"/>
    <n v="650"/>
    <n v="0.54"/>
    <n v="4.5"/>
    <n v="33176"/>
    <s v="Computers &amp; Accessories"/>
    <x v="44"/>
    <n v="21564400"/>
    <n v="9919624"/>
    <s v="200 – 500"/>
    <n v="149292"/>
    <n v="11644776"/>
  </r>
  <r>
    <s v="B076B8G5D8"/>
    <x v="560"/>
    <s v="MusicalInstruments|Microphones|Condenser"/>
    <n v="798"/>
    <n v="1995"/>
    <n v="0.6"/>
    <n v="4"/>
    <n v="68664"/>
    <s v="Musical Instruments"/>
    <x v="49"/>
    <n v="136984680"/>
    <n v="54793872"/>
    <s v="&gt; 500"/>
    <n v="274656"/>
    <n v="82190808"/>
  </r>
  <r>
    <s v="B07JW9H4J1"/>
    <x v="0"/>
    <s v="Computers&amp;Accessories|Accessories&amp;Peripherals|Cables&amp;Accessories|Cables|USBCables"/>
    <n v="399"/>
    <n v="1099"/>
    <n v="0.64"/>
    <n v="4.2"/>
    <n v="24269"/>
    <s v="Computers &amp; Accessories"/>
    <x v="0"/>
    <n v="26671631"/>
    <n v="9683331"/>
    <s v="200 – 500"/>
    <n v="101929.8"/>
    <n v="16988300"/>
  </r>
  <r>
    <s v="B014SZO90Y"/>
    <x v="561"/>
    <s v="Electronics|GeneralPurposeBatteries&amp;BatteryChargers|DisposableBatteries"/>
    <n v="266"/>
    <n v="315"/>
    <n v="0.16"/>
    <n v="4.5"/>
    <n v="28030"/>
    <s v="Electronics"/>
    <x v="50"/>
    <n v="8829450"/>
    <n v="7455980"/>
    <s v="200 – 500"/>
    <n v="126135"/>
    <n v="1373470"/>
  </r>
  <r>
    <s v="B07KCMR8D6"/>
    <x v="562"/>
    <s v="OfficeProducts|OfficePaperProducts|Paper|Stationery|Pens,Pencils&amp;WritingSupplies|Pens&amp;Refills|GelInkRollerballPens"/>
    <n v="50"/>
    <n v="50"/>
    <n v="0"/>
    <n v="4.3"/>
    <n v="5792"/>
    <s v="Office Products"/>
    <x v="51"/>
    <n v="289600"/>
    <n v="289600"/>
    <s v=" &lt; 200"/>
    <n v="24905.599999999999"/>
    <n v="0"/>
  </r>
  <r>
    <s v="B00N1U9AJS"/>
    <x v="563"/>
    <s v="Home&amp;Kitchen|CraftMaterials|Scrapbooking|Tape"/>
    <n v="130"/>
    <n v="165"/>
    <n v="0.21"/>
    <n v="3.9"/>
    <n v="14778"/>
    <s v="Home &amp; Kitchen"/>
    <x v="52"/>
    <n v="2438370"/>
    <n v="1921140"/>
    <s v=" &lt; 200"/>
    <n v="57634.2"/>
    <n v="517230"/>
  </r>
  <r>
    <s v="B07KY3FNQP"/>
    <x v="564"/>
    <s v="Electronics|Headphones,Earbuds&amp;Accessories|Headphones|In-Ear"/>
    <n v="449"/>
    <n v="1290"/>
    <n v="0.65"/>
    <n v="4.0999999999999996"/>
    <n v="91770"/>
    <s v="Electronics"/>
    <x v="24"/>
    <n v="118383300"/>
    <n v="41204730"/>
    <s v="200 – 500"/>
    <n v="376256.99999999994"/>
    <n v="77178570"/>
  </r>
  <r>
    <s v="B0B3N7LR6K"/>
    <x v="367"/>
    <s v="Electronics|WearableTechnology|SmartWatches"/>
    <n v="3999"/>
    <n v="16999"/>
    <n v="0.76"/>
    <n v="4.3"/>
    <n v="17162"/>
    <s v="Electronics"/>
    <x v="19"/>
    <n v="291736838"/>
    <n v="68630838"/>
    <s v="&gt; 500"/>
    <n v="73796.599999999991"/>
    <n v="223106000"/>
  </r>
  <r>
    <s v="B07QZ3CZ48"/>
    <x v="565"/>
    <s v="Electronics|Headphones,Earbuds&amp;Accessories|Headphones|In-Ear"/>
    <n v="399"/>
    <n v="1290"/>
    <n v="0.69"/>
    <n v="4.2"/>
    <n v="206"/>
    <s v="Electronics"/>
    <x v="24"/>
    <n v="265740"/>
    <n v="82194"/>
    <s v="200 – 500"/>
    <n v="865.2"/>
    <n v="183546"/>
  </r>
  <r>
    <s v="B09T3H12GV"/>
    <x v="566"/>
    <s v="Computers&amp;Accessories|Accessories&amp;Peripherals|Keyboards,Mice&amp;InputDevices|Keyboard&amp;MouseSets"/>
    <n v="1399"/>
    <n v="2498"/>
    <n v="0.44"/>
    <n v="4.2"/>
    <n v="33717"/>
    <s v="Computers &amp; Accessories"/>
    <x v="53"/>
    <n v="84225066"/>
    <n v="47170083"/>
    <s v="&gt; 500"/>
    <n v="141611.4"/>
    <n v="37054983"/>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999"/>
    <n v="0.8"/>
    <n v="3.9"/>
    <n v="7928"/>
    <s v="Computers &amp; Accessories"/>
    <x v="0"/>
    <n v="7920072"/>
    <n v="1577672"/>
    <s v=" &lt; 200"/>
    <n v="30919.200000000001"/>
    <n v="6342400"/>
  </r>
  <r>
    <s v="B09ZQK9X8G"/>
    <x v="368"/>
    <s v="Electronics|WearableTechnology|SmartWatches"/>
    <n v="2998"/>
    <n v="5999"/>
    <n v="0.5"/>
    <n v="4.0999999999999996"/>
    <n v="5179"/>
    <s v="Electronics"/>
    <x v="19"/>
    <n v="31068821"/>
    <n v="15526642"/>
    <s v="&gt; 500"/>
    <n v="21233.899999999998"/>
    <n v="15542179"/>
  </r>
  <r>
    <s v="B08ZJDWTJ1"/>
    <x v="567"/>
    <s v="Computers&amp;Accessories|ExternalDevices&amp;DataStorage|ExternalHardDisks"/>
    <n v="4098"/>
    <n v="4999"/>
    <n v="0.18"/>
    <n v="4.5"/>
    <n v="50810"/>
    <s v="Computers &amp; Accessories"/>
    <x v="54"/>
    <n v="253999190"/>
    <n v="208219380"/>
    <s v="&gt; 500"/>
    <n v="228645"/>
    <n v="45779810"/>
  </r>
  <r>
    <s v="B08FTFXNNB"/>
    <x v="568"/>
    <s v="Electronics|Cameras&amp;Photography|VideoCameras"/>
    <n v="499"/>
    <n v="1999"/>
    <n v="0.75"/>
    <n v="3.7"/>
    <n v="3369"/>
    <s v="Electronics"/>
    <x v="55"/>
    <n v="6734631"/>
    <n v="1681131"/>
    <s v="200 – 500"/>
    <n v="12465.300000000001"/>
    <n v="5053500"/>
  </r>
  <r>
    <s v="B08YDFX7Y1"/>
    <x v="569"/>
    <s v="Computers&amp;Accessories|Accessories&amp;Peripherals|Keyboards,Mice&amp;InputDevices|Mice"/>
    <n v="299"/>
    <n v="449"/>
    <n v="0.33"/>
    <n v="3.5"/>
    <n v="11827"/>
    <s v="Computers &amp; Accessories"/>
    <x v="44"/>
    <n v="5310323"/>
    <n v="3536273"/>
    <s v="200 – 500"/>
    <n v="41394.5"/>
    <n v="1774050"/>
  </r>
  <r>
    <s v="B08HDJ86NZ"/>
    <x v="3"/>
    <s v="Computers&amp;Accessories|Accessories&amp;Peripherals|Cables&amp;Accessories|Cables|USBCables"/>
    <n v="329"/>
    <n v="699"/>
    <n v="0.53"/>
    <n v="4.2"/>
    <n v="94364"/>
    <s v="Computers &amp; Accessories"/>
    <x v="0"/>
    <n v="65960436"/>
    <n v="31045756"/>
    <s v="200 – 500"/>
    <n v="396328.8"/>
    <n v="34914680"/>
  </r>
  <r>
    <s v="B087FXHB6J"/>
    <x v="570"/>
    <s v="Computers&amp;Accessories|Accessories&amp;Peripherals|Keyboards,Mice&amp;InputDevices|Keyboard&amp;MouseSets"/>
    <n v="699"/>
    <n v="999"/>
    <n v="0.3"/>
    <n v="3.5"/>
    <n v="15295"/>
    <s v="Computers &amp; Accessories"/>
    <x v="53"/>
    <n v="15279705"/>
    <n v="10691205"/>
    <s v="&gt; 500"/>
    <n v="53532.5"/>
    <n v="4588500"/>
  </r>
  <r>
    <s v="B07N42JB4S"/>
    <x v="571"/>
    <s v="Electronics|Cameras&amp;Photography|Accessories|Tripods&amp;Monopods|Tabletop&amp;TravelTripods"/>
    <n v="799"/>
    <n v="3990"/>
    <n v="0.8"/>
    <n v="4.3"/>
    <n v="27139"/>
    <s v="Electronics"/>
    <x v="56"/>
    <n v="108284610"/>
    <n v="21684061"/>
    <s v="&gt; 500"/>
    <n v="116697.7"/>
    <n v="86600549"/>
  </r>
  <r>
    <s v="B0B31BYXQQ"/>
    <x v="572"/>
    <s v="Electronics|Headphones,Earbuds&amp;Accessories|Headphones|In-Ear"/>
    <n v="1399"/>
    <n v="5499"/>
    <n v="0.75"/>
    <n v="3.9"/>
    <n v="9504"/>
    <s v="Electronics"/>
    <x v="24"/>
    <n v="52262496"/>
    <n v="13296096"/>
    <s v="&gt; 500"/>
    <n v="37065.599999999999"/>
    <n v="38966400"/>
  </r>
  <r>
    <s v="B08CF3B7N1"/>
    <x v="4"/>
    <s v="Computers&amp;Accessories|Accessories&amp;Peripherals|Cables&amp;Accessories|Cables|USBCables"/>
    <n v="154"/>
    <n v="399"/>
    <n v="0.61"/>
    <n v="4.2"/>
    <n v="16905"/>
    <s v="Computers &amp; Accessories"/>
    <x v="0"/>
    <n v="6745095"/>
    <n v="2603370"/>
    <s v=" &lt; 200"/>
    <n v="71001"/>
    <n v="4141725"/>
  </r>
  <r>
    <s v="B07SLMR1K6"/>
    <x v="573"/>
    <s v="Computers&amp;Accessories|ExternalDevices&amp;DataStorage|PenDrives"/>
    <n v="519"/>
    <n v="1350"/>
    <n v="0.62"/>
    <n v="4.3"/>
    <n v="30058"/>
    <s v="Computers &amp; Accessories"/>
    <x v="43"/>
    <n v="40578300"/>
    <n v="15600102"/>
    <s v="&gt; 500"/>
    <n v="129249.4"/>
    <n v="24978198"/>
  </r>
  <r>
    <s v="B09MQSCJQ1"/>
    <x v="381"/>
    <s v="Electronics|WearableTechnology|SmartWatches"/>
    <n v="2299"/>
    <n v="7990"/>
    <n v="0.71"/>
    <n v="4.2"/>
    <n v="69619"/>
    <s v="Electronics"/>
    <x v="19"/>
    <n v="556255810"/>
    <n v="160054081"/>
    <s v="&gt; 500"/>
    <n v="292399.8"/>
    <n v="396201729"/>
  </r>
  <r>
    <s v="B094YFFSMY"/>
    <x v="382"/>
    <s v="Electronics|Mobiles&amp;Accessories|MobileAccessories|Photo&amp;VideoAccessories|SelfieSticks"/>
    <n v="399"/>
    <n v="1999"/>
    <n v="0.8"/>
    <n v="4"/>
    <n v="3382"/>
    <s v="Electronics"/>
    <x v="30"/>
    <n v="6760618"/>
    <n v="1349418"/>
    <s v="200 – 500"/>
    <n v="13528"/>
    <n v="5411200"/>
  </r>
  <r>
    <s v="B092X94QNQ"/>
    <x v="574"/>
    <s v="Electronics|Headphones,Earbuds&amp;Accessories|Headphones|In-Ear"/>
    <n v="1499"/>
    <n v="3990"/>
    <n v="0.62"/>
    <n v="4.0999999999999996"/>
    <n v="109864"/>
    <s v="Electronics"/>
    <x v="24"/>
    <n v="438357360"/>
    <n v="164686136"/>
    <s v="&gt; 500"/>
    <n v="450442.39999999997"/>
    <n v="273671224"/>
  </r>
  <r>
    <s v="B0846D5CBP"/>
    <x v="575"/>
    <s v="OfficeProducts|OfficeElectronics|Calculators|Scientific"/>
    <n v="1295"/>
    <n v="1295"/>
    <n v="0"/>
    <n v="4.5"/>
    <n v="5760"/>
    <s v="Office Products"/>
    <x v="57"/>
    <n v="7459200"/>
    <n v="7459200"/>
    <s v="&gt; 500"/>
    <n v="25920"/>
    <n v="0"/>
  </r>
  <r>
    <s v="B00KXULGJQ"/>
    <x v="576"/>
    <s v="Computers&amp;Accessories|NetworkingDevices|Repeaters&amp;Extenders"/>
    <n v="1889"/>
    <n v="5499"/>
    <n v="0.66"/>
    <n v="4.2"/>
    <n v="49551"/>
    <s v="Computers &amp; Accessories"/>
    <x v="58"/>
    <n v="272480949"/>
    <n v="93601839"/>
    <s v="&gt; 500"/>
    <n v="208114.2"/>
    <n v="178879110"/>
  </r>
  <r>
    <s v="B08H9Z3XQW"/>
    <x v="577"/>
    <s v="Electronics|Headphones,Earbuds&amp;Accessories|Headphones|In-Ear"/>
    <n v="455"/>
    <n v="1490"/>
    <n v="0.69"/>
    <n v="4.0999999999999996"/>
    <n v="161677"/>
    <s v="Electronics"/>
    <x v="24"/>
    <n v="240898730"/>
    <n v="73563035"/>
    <s v="200 – 500"/>
    <n v="662875.69999999995"/>
    <n v="167335695"/>
  </r>
  <r>
    <s v="B08LPJZSSW"/>
    <x v="578"/>
    <s v="Electronics|Cameras&amp;Photography|Accessories|Tripods&amp;Monopods|TripodLegs"/>
    <n v="399"/>
    <n v="995"/>
    <n v="0.6"/>
    <n v="3.9"/>
    <n v="21372"/>
    <s v="Electronics"/>
    <x v="59"/>
    <n v="21265140"/>
    <n v="8527428"/>
    <s v="200 – 500"/>
    <n v="83350.8"/>
    <n v="12737712"/>
  </r>
  <r>
    <s v="B09MT84WV5"/>
    <x v="383"/>
    <s v="Electronics|Accessories|MemoryCards|MicroSD"/>
    <n v="1059"/>
    <n v="3999"/>
    <n v="0.74"/>
    <n v="4.3"/>
    <n v="140035"/>
    <s v="Electronics"/>
    <x v="22"/>
    <n v="559999965"/>
    <n v="148297065"/>
    <s v="&gt; 500"/>
    <n v="602150.5"/>
    <n v="411702900"/>
  </r>
  <r>
    <s v="B08Y1TFSP6"/>
    <x v="5"/>
    <s v="Computers&amp;Accessories|Accessories&amp;Peripherals|Cables&amp;Accessories|Cables|USBCables"/>
    <n v="149"/>
    <n v="1000"/>
    <n v="0.85"/>
    <n v="3.9"/>
    <n v="24870"/>
    <s v="Computers &amp; Accessories"/>
    <x v="0"/>
    <n v="24870000"/>
    <n v="3705630"/>
    <s v=" &lt; 200"/>
    <n v="96993"/>
    <n v="21164370"/>
  </r>
  <r>
    <s v="B08CYPB15D"/>
    <x v="579"/>
    <s v="Computers&amp;Accessories|Printers,Inks&amp;Accessories|Inks,Toners&amp;Cartridges|InkjetInkCartridges"/>
    <n v="717"/>
    <n v="761"/>
    <n v="0.06"/>
    <n v="4"/>
    <n v="7199"/>
    <s v="Computers &amp; Accessories"/>
    <x v="60"/>
    <n v="5478439"/>
    <n v="5161683"/>
    <s v="&gt; 500"/>
    <n v="28796"/>
    <n v="316756"/>
  </r>
  <r>
    <s v="B085HY1DGR"/>
    <x v="392"/>
    <s v="Computers&amp;Accessories|Accessories&amp;Peripherals|Cables&amp;Accessories|CableConnectionProtectors"/>
    <n v="99"/>
    <n v="999"/>
    <n v="0.9"/>
    <n v="4"/>
    <n v="1396"/>
    <s v="Computers &amp; Accessories"/>
    <x v="32"/>
    <n v="1394604"/>
    <n v="138204"/>
    <s v=" &lt; 200"/>
    <n v="5584"/>
    <n v="1256400"/>
  </r>
  <r>
    <s v="B00MFPCY5C"/>
    <x v="580"/>
    <s v="Computers&amp;Accessories|Accessories&amp;Peripherals|Keyboards,Mice&amp;InputDevices|Keyboard&amp;MiceAccessories|DustCovers"/>
    <n v="39"/>
    <n v="299"/>
    <n v="0.87"/>
    <n v="3.5"/>
    <n v="15233"/>
    <s v="Computers &amp; Accessories"/>
    <x v="61"/>
    <n v="4554667"/>
    <n v="594087"/>
    <s v=" &lt; 200"/>
    <n v="53315.5"/>
    <n v="3960580"/>
  </r>
  <r>
    <s v="B07JJFSG2B"/>
    <x v="581"/>
    <s v="Computers&amp;Accessories|ExternalDevices&amp;DataStorage|PenDrives"/>
    <n v="889"/>
    <n v="2500"/>
    <n v="0.64"/>
    <n v="4.3"/>
    <n v="55747"/>
    <s v="Computers &amp; Accessories"/>
    <x v="43"/>
    <n v="139367500"/>
    <n v="49559083"/>
    <s v="&gt; 500"/>
    <n v="239712.09999999998"/>
    <n v="89808417"/>
  </r>
  <r>
    <s v="B09NR6G588"/>
    <x v="582"/>
    <s v="Electronics|Headphones,Earbuds&amp;Accessories|Headphones|In-Ear"/>
    <n v="1199"/>
    <n v="4999"/>
    <n v="0.76"/>
    <n v="3.8"/>
    <n v="14961"/>
    <s v="Electronics"/>
    <x v="24"/>
    <n v="74790039"/>
    <n v="17938239"/>
    <s v="&gt; 500"/>
    <n v="56851.799999999996"/>
    <n v="56851800"/>
  </r>
  <r>
    <s v="B07JPX9CR7"/>
    <x v="583"/>
    <s v="Computers&amp;Accessories|Accessories&amp;Peripherals|Keyboards,Mice&amp;InputDevices|Mice"/>
    <n v="569"/>
    <n v="1299"/>
    <n v="0.56000000000000005"/>
    <n v="4.4000000000000004"/>
    <n v="9275"/>
    <s v="Computers &amp; Accessories"/>
    <x v="44"/>
    <n v="12048225"/>
    <n v="5277475"/>
    <s v="&gt; 500"/>
    <n v="40810"/>
    <n v="6770750"/>
  </r>
  <r>
    <s v="B08D11DZ2W"/>
    <x v="584"/>
    <s v="Electronics|Headphones,Earbuds&amp;Accessories|Headphones|In-Ear"/>
    <n v="1499"/>
    <n v="8999"/>
    <n v="0.83"/>
    <n v="3.7"/>
    <n v="28324"/>
    <s v="Electronics"/>
    <x v="24"/>
    <n v="254887676"/>
    <n v="42457676"/>
    <s v="&gt; 500"/>
    <n v="104798.8"/>
    <n v="212430000"/>
  </r>
  <r>
    <s v="B07Q7561HD"/>
    <x v="585"/>
    <s v="Electronics|GeneralPurposeBatteries&amp;BatteryChargers|DisposableBatteries"/>
    <n v="149"/>
    <n v="180"/>
    <n v="0.17"/>
    <n v="4.4000000000000004"/>
    <n v="644"/>
    <s v="Electronics"/>
    <x v="50"/>
    <n v="115920"/>
    <n v="95956"/>
    <s v=" &lt; 200"/>
    <n v="2833.6000000000004"/>
    <n v="19964"/>
  </r>
  <r>
    <s v="B0819HZPXL"/>
    <x v="586"/>
    <s v="Computers&amp;Accessories|Accessories&amp;Peripherals|PCGamingPeripherals|GamingMice"/>
    <n v="399"/>
    <n v="549"/>
    <n v="0.27"/>
    <n v="4.4000000000000004"/>
    <n v="18139"/>
    <s v="Computers &amp; Accessories"/>
    <x v="62"/>
    <n v="9958311"/>
    <n v="7237461"/>
    <s v="200 – 500"/>
    <n v="79811.600000000006"/>
    <n v="2720850"/>
  </r>
  <r>
    <s v="B00LXTFMRS"/>
    <x v="587"/>
    <s v="Home&amp;Kitchen|CraftMaterials|PaintingMaterials|Paints"/>
    <n v="191"/>
    <n v="225"/>
    <n v="0.15"/>
    <n v="4.4000000000000004"/>
    <n v="7203"/>
    <s v="Home &amp; Kitchen"/>
    <x v="63"/>
    <n v="1620675"/>
    <n v="1375773"/>
    <s v=" &lt; 200"/>
    <n v="31693.200000000004"/>
    <n v="244902"/>
  </r>
  <r>
    <s v="B0B9LDCX89"/>
    <x v="588"/>
    <s v="Computers&amp;Accessories|Accessories&amp;Peripherals|Keyboards,Mice&amp;InputDevices|Keyboard&amp;MiceAccessories|MousePads"/>
    <n v="129"/>
    <n v="999"/>
    <n v="0.87"/>
    <n v="4.2"/>
    <n v="491"/>
    <s v="Computers &amp; Accessories"/>
    <x v="64"/>
    <n v="490509"/>
    <n v="63339"/>
    <s v=" &lt; 200"/>
    <n v="2062.2000000000003"/>
    <n v="427170"/>
  </r>
  <r>
    <s v="B0765B3TH7"/>
    <x v="589"/>
    <s v="Computers&amp;Accessories|Accessories&amp;Peripherals|HardDiskBags"/>
    <n v="199"/>
    <n v="599"/>
    <n v="0.67"/>
    <n v="4.5"/>
    <n v="13568"/>
    <s v="Computers &amp; Accessories"/>
    <x v="65"/>
    <n v="8127232"/>
    <n v="2700032"/>
    <s v=" &lt; 200"/>
    <n v="61056"/>
    <n v="5427200"/>
  </r>
  <r>
    <s v="B0B1F6GQPS"/>
    <x v="590"/>
    <s v="Electronics|Headphones,Earbuds&amp;Accessories|Headphones|In-Ear"/>
    <n v="999"/>
    <n v="4499"/>
    <n v="0.78"/>
    <n v="3.8"/>
    <n v="3390"/>
    <s v="Electronics"/>
    <x v="24"/>
    <n v="15251610"/>
    <n v="3386610"/>
    <s v="&gt; 500"/>
    <n v="12882"/>
    <n v="11865000"/>
  </r>
  <r>
    <s v="B07LG59NPV"/>
    <x v="591"/>
    <s v="Electronics|Headphones,Earbuds&amp;Accessories|Headphones|In-Ear"/>
    <n v="899"/>
    <n v="4499"/>
    <n v="0.8"/>
    <n v="3.8"/>
    <n v="103052"/>
    <s v="Electronics"/>
    <x v="24"/>
    <n v="463630948"/>
    <n v="92643748"/>
    <s v="&gt; 500"/>
    <n v="391597.6"/>
    <n v="3709872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0AXHBBXU"/>
    <x v="592"/>
    <s v="OfficeProducts|OfficeElectronics|Calculators|Scientific"/>
    <n v="522"/>
    <n v="550"/>
    <n v="0.05"/>
    <n v="4.4000000000000004"/>
    <n v="12179"/>
    <s v="Office Products"/>
    <x v="57"/>
    <n v="6698450"/>
    <n v="6357438"/>
    <s v="&gt; 500"/>
    <n v="53587.600000000006"/>
    <n v="341012"/>
  </r>
  <r>
    <s v="B08MCD9JFY"/>
    <x v="593"/>
    <s v="Electronics|Cameras&amp;Photography|Flashes|Macro&amp;RinglightFlashes"/>
    <n v="799"/>
    <n v="1999"/>
    <n v="0.6"/>
    <n v="3.8"/>
    <n v="12958"/>
    <s v="Electronics"/>
    <x v="66"/>
    <n v="25903042"/>
    <n v="10353442"/>
    <s v="&gt; 500"/>
    <n v="49240.399999999994"/>
    <n v="15549600"/>
  </r>
  <r>
    <s v="B083RCTXLL"/>
    <x v="594"/>
    <s v="Computers&amp;Accessories|Accessories&amp;Peripherals|Keyboards,Mice&amp;InputDevices|Mice"/>
    <n v="681"/>
    <n v="1199"/>
    <n v="0.43"/>
    <n v="4.2"/>
    <n v="8258"/>
    <s v="Computers &amp; Accessories"/>
    <x v="44"/>
    <n v="9901342"/>
    <n v="5623698"/>
    <s v="&gt; 500"/>
    <n v="34683.599999999999"/>
    <n v="4277644"/>
  </r>
  <r>
    <s v="B08HLZ28QC"/>
    <x v="595"/>
    <s v="Computers&amp;Accessories|NetworkingDevices"/>
    <n v="1199"/>
    <n v="3490"/>
    <n v="0.66"/>
    <n v="4.0999999999999996"/>
    <n v="11716"/>
    <s v="Computers &amp; Accessories"/>
    <x v="67"/>
    <n v="40888840"/>
    <n v="14047484"/>
    <s v="&gt; 500"/>
    <n v="48035.6"/>
    <n v="26841356"/>
  </r>
  <r>
    <s v="B07GVR9TG7"/>
    <x v="596"/>
    <s v="Computers&amp;Accessories|NetworkingDevices|Routers"/>
    <n v="2499"/>
    <n v="4999"/>
    <n v="0.5"/>
    <n v="4.4000000000000004"/>
    <n v="35024"/>
    <s v="Computers &amp; Accessories"/>
    <x v="68"/>
    <n v="175084976"/>
    <n v="87524976"/>
    <s v="&gt; 500"/>
    <n v="154105.60000000001"/>
    <n v="87560000"/>
  </r>
  <r>
    <s v="B0856HY85J"/>
    <x v="597"/>
    <s v="Electronics|Headphones,Earbuds&amp;Accessories|Headphones|Over-Ear"/>
    <n v="1799"/>
    <n v="4999"/>
    <n v="0.64"/>
    <n v="4.0999999999999996"/>
    <n v="55192"/>
    <s v="Electronics"/>
    <x v="69"/>
    <n v="275904808"/>
    <n v="99290408"/>
    <s v="&gt; 500"/>
    <n v="226287.19999999998"/>
    <n v="176614400"/>
  </r>
  <r>
    <s v="B07CD2BN46"/>
    <x v="598"/>
    <s v="Electronics|Headphones,Earbuds&amp;Accessories|Headphones|In-Ear"/>
    <n v="429"/>
    <n v="599"/>
    <n v="0.28000000000000003"/>
    <n v="4.0999999999999996"/>
    <n v="119466"/>
    <s v="Electronics"/>
    <x v="24"/>
    <n v="71560134"/>
    <n v="51250914"/>
    <s v="200 – 500"/>
    <n v="489810.6"/>
    <n v="20309220"/>
  </r>
  <r>
    <s v="B07PLHTTB4"/>
    <x v="599"/>
    <s v="Computers&amp;Accessories|Accessories&amp;Peripherals|Keyboards,Mice&amp;InputDevices|GraphicTablets"/>
    <n v="100"/>
    <n v="499"/>
    <n v="0.8"/>
    <n v="3.5"/>
    <n v="9638"/>
    <s v="Computers &amp; Accessories"/>
    <x v="45"/>
    <n v="4809362"/>
    <n v="963800"/>
    <s v=" &lt; 200"/>
    <n v="33733"/>
    <n v="3845562"/>
  </r>
  <r>
    <s v="B077T3BG5L"/>
    <x v="600"/>
    <s v="Computers&amp;Accessories|Accessories&amp;Peripherals|Keyboards,Mice&amp;InputDevices|Keyboards"/>
    <n v="329"/>
    <n v="399"/>
    <n v="0.18"/>
    <n v="3.6"/>
    <n v="33735"/>
    <s v="Computers &amp; Accessories"/>
    <x v="48"/>
    <n v="13460265"/>
    <n v="11098815"/>
    <s v="200 – 500"/>
    <n v="121446"/>
    <n v="2361450"/>
  </r>
  <r>
    <s v="B08DDRGWTJ"/>
    <x v="7"/>
    <s v="Computers&amp;Accessories|Accessories&amp;Peripherals|Cables&amp;Accessories|Cables|USBCables"/>
    <n v="229"/>
    <n v="299"/>
    <n v="0.23"/>
    <n v="4.3"/>
    <n v="30411"/>
    <s v="Computers &amp; Accessories"/>
    <x v="0"/>
    <n v="9092889"/>
    <n v="6964119"/>
    <s v="200 – 500"/>
    <n v="130767.29999999999"/>
    <n v="2128770"/>
  </r>
  <r>
    <s v="B079Y6JZC8"/>
    <x v="601"/>
    <s v="Computers&amp;Accessories|Accessories&amp;Peripherals|Keyboards,Mice&amp;InputDevices|Mice"/>
    <n v="139"/>
    <n v="299"/>
    <n v="0.54"/>
    <n v="3.8"/>
    <n v="3044"/>
    <s v="Computers &amp; Accessories"/>
    <x v="44"/>
    <n v="910156"/>
    <n v="423116"/>
    <s v=" &lt; 200"/>
    <n v="11567.199999999999"/>
    <n v="487040"/>
  </r>
  <r>
    <s v="B0856HNMR7"/>
    <x v="602"/>
    <s v="Electronics|Headphones,Earbuds&amp;Accessories|Headphones|On-Ear"/>
    <n v="1199"/>
    <n v="2499"/>
    <n v="0.52"/>
    <n v="4"/>
    <n v="33584"/>
    <s v="Electronics"/>
    <x v="39"/>
    <n v="83926416"/>
    <n v="40267216"/>
    <s v="&gt; 500"/>
    <n v="134336"/>
    <n v="43659200"/>
  </r>
  <r>
    <s v="B0B12K5BPM"/>
    <x v="603"/>
    <s v="Electronics|HomeAudio|Speakers|BluetoothSpeakers"/>
    <n v="1049"/>
    <n v="2299"/>
    <n v="0.54"/>
    <n v="3.9"/>
    <n v="1779"/>
    <s v="Electronics"/>
    <x v="70"/>
    <n v="4089921"/>
    <n v="1866171"/>
    <s v="&gt; 500"/>
    <n v="6938.0999999999995"/>
    <n v="2223750"/>
  </r>
  <r>
    <s v="B08MTCKDYN"/>
    <x v="406"/>
    <s v="Electronics|Mobiles&amp;Accessories|MobileAccessories|D√©cor"/>
    <n v="119"/>
    <n v="299"/>
    <n v="0.6"/>
    <n v="4.0999999999999996"/>
    <n v="5999"/>
    <s v="Electronics"/>
    <x v="33"/>
    <n v="1793701"/>
    <n v="713881"/>
    <s v=" &lt; 200"/>
    <n v="24595.899999999998"/>
    <n v="1079820"/>
  </r>
  <r>
    <s v="B08CF3D7QR"/>
    <x v="10"/>
    <s v="Computers&amp;Accessories|Accessories&amp;Peripherals|Cables&amp;Accessories|Cables|USBCables"/>
    <n v="154"/>
    <n v="339"/>
    <n v="0.55000000000000004"/>
    <n v="4.3"/>
    <n v="13391"/>
    <s v="Computers &amp; Accessories"/>
    <x v="0"/>
    <n v="4539549"/>
    <n v="2062214"/>
    <s v=" &lt; 200"/>
    <n v="57581.299999999996"/>
    <n v="2477335"/>
  </r>
  <r>
    <s v="B00LVMTA2A"/>
    <x v="604"/>
    <s v="Electronics|GeneralPurposeBatteries&amp;BatteryChargers"/>
    <n v="225"/>
    <n v="250"/>
    <n v="0.1"/>
    <n v="4.4000000000000004"/>
    <n v="26556"/>
    <s v="Electronics"/>
    <x v="71"/>
    <n v="6639000"/>
    <n v="5975100"/>
    <s v="200 – 500"/>
    <n v="116846.40000000001"/>
    <n v="663900"/>
  </r>
  <r>
    <s v="B07TR5HSR9"/>
    <x v="605"/>
    <s v="Computers&amp;Accessories|Accessories&amp;Peripherals|LaptopAccessories|Lapdesks"/>
    <n v="656"/>
    <n v="1499"/>
    <n v="0.56000000000000005"/>
    <n v="4.3"/>
    <n v="25903"/>
    <s v="Computers &amp; Accessories"/>
    <x v="46"/>
    <n v="38828597"/>
    <n v="16992368"/>
    <s v="&gt; 500"/>
    <n v="111382.9"/>
    <n v="21836229"/>
  </r>
  <r>
    <s v="B0819ZZK5K"/>
    <x v="606"/>
    <s v="Computers&amp;Accessories|ExternalDevices&amp;DataStorage|PenDrives"/>
    <n v="1109"/>
    <n v="2800"/>
    <n v="0.6"/>
    <n v="4.3"/>
    <n v="53464"/>
    <s v="Computers &amp; Accessories"/>
    <x v="43"/>
    <n v="149699200"/>
    <n v="59291576"/>
    <s v="&gt; 500"/>
    <n v="229895.19999999998"/>
    <n v="90407624"/>
  </r>
  <r>
    <s v="B096VF5YYF"/>
    <x v="403"/>
    <s v="Electronics|WearableTechnology|SmartWatches"/>
    <n v="2999"/>
    <n v="7990"/>
    <n v="0.62"/>
    <n v="4.0999999999999996"/>
    <n v="48448"/>
    <s v="Electronics"/>
    <x v="19"/>
    <n v="387099520"/>
    <n v="145295552"/>
    <s v="&gt; 500"/>
    <n v="198636.79999999999"/>
    <n v="241803968"/>
  </r>
  <r>
    <s v="B08QJJCY2Q"/>
    <x v="607"/>
    <s v="Computers&amp;Accessories|Accessories&amp;Peripherals|Keyboards,Mice&amp;InputDevices|Keyboard&amp;MiceAccessories|MousePads"/>
    <n v="169"/>
    <n v="299"/>
    <n v="0.43"/>
    <n v="4.4000000000000004"/>
    <n v="5176"/>
    <s v="Computers &amp; Accessories"/>
    <x v="64"/>
    <n v="1547624"/>
    <n v="874744"/>
    <s v=" &lt; 200"/>
    <n v="22774.400000000001"/>
    <n v="672880"/>
  </r>
  <r>
    <s v="B07L5L4GTB"/>
    <x v="608"/>
    <s v="Computers&amp;Accessories|Printers,Inks&amp;Accessories|Inks,Toners&amp;Cartridges|InkjetInkCartridges"/>
    <n v="309"/>
    <n v="404"/>
    <n v="0.24"/>
    <n v="4.4000000000000004"/>
    <n v="8614"/>
    <s v="Computers &amp; Accessories"/>
    <x v="60"/>
    <n v="3480056"/>
    <n v="2661726"/>
    <s v="200 – 500"/>
    <n v="37901.600000000006"/>
    <n v="818330"/>
  </r>
  <r>
    <s v="B07L8KNP5F"/>
    <x v="609"/>
    <s v="Electronics|Headphones,Earbuds&amp;Accessories|Headphones|On-Ear"/>
    <n v="599"/>
    <n v="1399"/>
    <n v="0.56999999999999995"/>
    <n v="3.8"/>
    <n v="60026"/>
    <s v="Electronics"/>
    <x v="39"/>
    <n v="83976374"/>
    <n v="35955574"/>
    <s v="&gt; 500"/>
    <n v="228098.8"/>
    <n v="48020800"/>
  </r>
  <r>
    <s v="B08CF4SCNP"/>
    <x v="610"/>
    <s v="Computers&amp;Accessories|Accessories&amp;Peripherals|Keyboards,Mice&amp;InputDevices|Keyboards"/>
    <n v="299"/>
    <n v="599"/>
    <n v="0.5"/>
    <n v="3.8"/>
    <n v="3066"/>
    <s v="Computers &amp; Accessories"/>
    <x v="48"/>
    <n v="1836534"/>
    <n v="916734"/>
    <s v="200 – 500"/>
    <n v="11650.8"/>
    <n v="919800"/>
  </r>
  <r>
    <s v="B09XX51X2G"/>
    <x v="611"/>
    <s v="Computers&amp;Accessories|Accessories&amp;Peripherals|LaptopAccessories|Lapdesks"/>
    <n v="449"/>
    <n v="999"/>
    <n v="0.55000000000000004"/>
    <n v="4"/>
    <n v="2102"/>
    <s v="Computers &amp; Accessories"/>
    <x v="46"/>
    <n v="2099898"/>
    <n v="943798"/>
    <s v="200 – 500"/>
    <n v="8408"/>
    <n v="1156100"/>
  </r>
  <r>
    <s v="B01M72LILF"/>
    <x v="612"/>
    <s v="Computers&amp;Accessories|Accessories&amp;Peripherals|Keyboards,Mice&amp;InputDevices|Mice"/>
    <n v="799"/>
    <n v="1295"/>
    <n v="0.38"/>
    <n v="4.4000000000000004"/>
    <n v="34852"/>
    <s v="Computers &amp; Accessories"/>
    <x v="44"/>
    <n v="45133340"/>
    <n v="27846748"/>
    <s v="&gt; 500"/>
    <n v="153348.80000000002"/>
    <n v="17286592"/>
  </r>
  <r>
    <s v="B07KSMBL2H"/>
    <x v="12"/>
    <s v="Electronics|HomeTheater,TV&amp;Video|Accessories|Cables|HDMICables"/>
    <n v="219"/>
    <n v="700"/>
    <n v="0.69"/>
    <n v="4.4000000000000004"/>
    <n v="426972"/>
    <s v="Electronics"/>
    <x v="2"/>
    <n v="298880400"/>
    <n v="93506868"/>
    <s v="200 – 500"/>
    <n v="1878676.8"/>
    <n v="205373532"/>
  </r>
  <r>
    <s v="B00LZLQ624"/>
    <x v="613"/>
    <s v="OfficeProducts|OfficePaperProducts|Paper|Stationery|Notebooks,WritingPads&amp;Diaries|WireboundNotebooks"/>
    <n v="157"/>
    <n v="160"/>
    <n v="0.02"/>
    <n v="4.5"/>
    <n v="8618"/>
    <s v="Office Products"/>
    <x v="72"/>
    <n v="1378880"/>
    <n v="1353026"/>
    <s v=" &lt; 200"/>
    <n v="38781"/>
    <n v="25854"/>
  </r>
  <r>
    <s v="B07DJLFMPS"/>
    <x v="412"/>
    <s v="Electronics|Accessories|MemoryCards|MicroSD"/>
    <n v="369"/>
    <n v="1600"/>
    <n v="0.77"/>
    <n v="4"/>
    <n v="32625"/>
    <s v="Electronics"/>
    <x v="22"/>
    <n v="52200000"/>
    <n v="12038625"/>
    <s v="200 – 500"/>
    <n v="130500"/>
    <n v="40161375"/>
  </r>
  <r>
    <s v="B09GB5B4BK"/>
    <x v="614"/>
    <s v="Computers&amp;Accessories|Accessories&amp;Peripherals|Keyboards,Mice&amp;InputDevices|Mice"/>
    <n v="599"/>
    <n v="899"/>
    <n v="0.33"/>
    <n v="4"/>
    <n v="4018"/>
    <s v="Computers &amp; Accessories"/>
    <x v="44"/>
    <n v="3612182"/>
    <n v="2406782"/>
    <s v="&gt; 500"/>
    <n v="16072"/>
    <n v="1205400"/>
  </r>
  <r>
    <s v="B015ZXUDD0"/>
    <x v="615"/>
    <s v="Electronics|GeneralPurposeBatteries&amp;BatteryChargers|RechargeableBatteries"/>
    <n v="479"/>
    <n v="599"/>
    <n v="0.2"/>
    <n v="4.3"/>
    <n v="11687"/>
    <s v="Electronics"/>
    <x v="73"/>
    <n v="7000513"/>
    <n v="5598073"/>
    <s v="200 – 500"/>
    <n v="50254.1"/>
    <n v="1402440"/>
  </r>
  <r>
    <s v="B085DTN6R2"/>
    <x v="13"/>
    <s v="Computers&amp;Accessories|Accessories&amp;Peripherals|Cables&amp;Accessories|Cables|USBCables"/>
    <n v="350"/>
    <n v="899"/>
    <n v="0.61"/>
    <n v="4.2"/>
    <n v="2262"/>
    <s v="Computers &amp; Accessories"/>
    <x v="0"/>
    <n v="2033538"/>
    <n v="791700"/>
    <s v="200 – 500"/>
    <n v="9500.4"/>
    <n v="1241838"/>
  </r>
  <r>
    <s v="B09PL79D2X"/>
    <x v="616"/>
    <s v="Electronics|Headphones,Earbuds&amp;Accessories|Headphones|In-Ear"/>
    <n v="1598"/>
    <n v="2990"/>
    <n v="0.47"/>
    <n v="3.8"/>
    <n v="11015"/>
    <s v="Electronics"/>
    <x v="24"/>
    <n v="32934850"/>
    <n v="17601970"/>
    <s v="&gt; 500"/>
    <n v="41857"/>
    <n v="15332880"/>
  </r>
  <r>
    <s v="B098K3H92Z"/>
    <x v="617"/>
    <s v="Computers&amp;Accessories|NetworkingDevices|NetworkAdapters|BluetoothAdapters"/>
    <n v="599"/>
    <n v="899"/>
    <n v="0.33"/>
    <n v="4.3"/>
    <n v="95116"/>
    <s v="Computers &amp; Accessories"/>
    <x v="74"/>
    <n v="85509284"/>
    <n v="56974484"/>
    <s v="&gt; 500"/>
    <n v="408998.8"/>
    <n v="28534800"/>
  </r>
  <r>
    <s v="B09KLVMZ3B"/>
    <x v="14"/>
    <s v="Computers&amp;Accessories|Accessories&amp;Peripherals|Cables&amp;Accessories|Cables|USBCables"/>
    <n v="159"/>
    <n v="399"/>
    <n v="0.6"/>
    <n v="4.0999999999999996"/>
    <n v="4768"/>
    <s v="Computers &amp; Accessories"/>
    <x v="0"/>
    <n v="1902432"/>
    <n v="758112"/>
    <s v=" &lt; 200"/>
    <n v="19548.8"/>
    <n v="1144320"/>
  </r>
  <r>
    <s v="B084PJSSQ1"/>
    <x v="618"/>
    <s v="Computers&amp;Accessories|ExternalDevices&amp;DataStorage|PenDrives"/>
    <n v="1299"/>
    <n v="3000"/>
    <n v="0.56999999999999995"/>
    <n v="4.3"/>
    <n v="23022"/>
    <s v="Computers &amp; Accessories"/>
    <x v="43"/>
    <n v="69066000"/>
    <n v="29905578"/>
    <s v="&gt; 500"/>
    <n v="98994.599999999991"/>
    <n v="39160422"/>
  </r>
  <r>
    <s v="B097R25DP7"/>
    <x v="426"/>
    <s v="Electronics|WearableTechnology|SmartWatches"/>
    <n v="1599"/>
    <n v="4999"/>
    <n v="0.68"/>
    <n v="4"/>
    <n v="67951"/>
    <s v="Electronics"/>
    <x v="19"/>
    <n v="339687049"/>
    <n v="108653649"/>
    <s v="&gt; 500"/>
    <n v="271804"/>
    <n v="231033400"/>
  </r>
  <r>
    <s v="B097C564GC"/>
    <x v="619"/>
    <s v="Computers&amp;Accessories|Accessories&amp;Peripherals|Adapters|USBtoUSBAdapters"/>
    <n v="294"/>
    <n v="4999"/>
    <n v="0.94"/>
    <n v="4.3"/>
    <n v="4426"/>
    <s v="Computers &amp; Accessories"/>
    <x v="75"/>
    <n v="22125574"/>
    <n v="1301244"/>
    <s v="200 – 500"/>
    <n v="19031.8"/>
    <n v="20824330"/>
  </r>
  <r>
    <s v="B08CYNJ5KY"/>
    <x v="620"/>
    <s v="Computers&amp;Accessories|Printers,Inks&amp;Accessories|Inks,Toners&amp;Cartridges|InkjetInkCartridges"/>
    <n v="828"/>
    <n v="861"/>
    <n v="0.04"/>
    <n v="4.2"/>
    <n v="4567"/>
    <s v="Computers &amp; Accessories"/>
    <x v="60"/>
    <n v="3932187"/>
    <n v="3781476"/>
    <s v="&gt; 500"/>
    <n v="19181.400000000001"/>
    <n v="150711"/>
  </r>
  <r>
    <s v="B00Y4ORQ46"/>
    <x v="621"/>
    <s v="Electronics|Headphones,Earbuds&amp;Accessories|Headphones|On-Ear"/>
    <n v="745"/>
    <n v="795"/>
    <n v="0.06"/>
    <n v="4"/>
    <n v="13797"/>
    <s v="Electronics"/>
    <x v="39"/>
    <n v="10968615"/>
    <n v="10278765"/>
    <s v="&gt; 500"/>
    <n v="55188"/>
    <n v="689850"/>
  </r>
  <r>
    <s v="B074CWD7MS"/>
    <x v="622"/>
    <s v="Electronics|Cameras&amp;Photography|Accessories|Tripods&amp;Monopods|CompleteTripodUnits"/>
    <n v="1549"/>
    <n v="2495"/>
    <n v="0.38"/>
    <n v="4.4000000000000004"/>
    <n v="15137"/>
    <s v="Electronics"/>
    <x v="76"/>
    <n v="37766815"/>
    <n v="23447213"/>
    <s v="&gt; 500"/>
    <n v="66602.8"/>
    <n v="14319602"/>
  </r>
  <r>
    <s v="B083342NKJ"/>
    <x v="15"/>
    <s v="Computers&amp;Accessories|Accessories&amp;Peripherals|Cables&amp;Accessories|Cables|USBCables"/>
    <n v="349"/>
    <n v="399"/>
    <n v="0.13"/>
    <n v="4.4000000000000004"/>
    <n v="18757"/>
    <s v="Computers &amp; Accessories"/>
    <x v="0"/>
    <n v="7484043"/>
    <n v="6546193"/>
    <s v="200 – 500"/>
    <n v="82530.8"/>
    <n v="937850"/>
  </r>
  <r>
    <s v="B09C6HXFC1"/>
    <x v="20"/>
    <s v="Computers&amp;Accessories|Accessories&amp;Peripherals|Cables&amp;Accessories|Cables|USBCables"/>
    <n v="970"/>
    <n v="1799"/>
    <n v="0.46"/>
    <n v="4.5"/>
    <n v="815"/>
    <s v="Computers &amp; Accessories"/>
    <x v="0"/>
    <n v="1466185"/>
    <n v="790550"/>
    <s v="&gt; 500"/>
    <n v="3667.5"/>
    <n v="675635"/>
  </r>
  <r>
    <s v="B00A0VCJPI"/>
    <x v="623"/>
    <s v="Computers&amp;Accessories|NetworkingDevices|Repeaters&amp;Extenders"/>
    <n v="1469"/>
    <n v="2499"/>
    <n v="0.41"/>
    <n v="4.2"/>
    <n v="156638"/>
    <s v="Computers &amp; Accessories"/>
    <x v="58"/>
    <n v="391438362"/>
    <n v="230101222"/>
    <s v="&gt; 500"/>
    <n v="657879.6"/>
    <n v="161337140"/>
  </r>
  <r>
    <s v="B00UGZWM2I"/>
    <x v="624"/>
    <s v="OfficeProducts|OfficePaperProducts|Paper|Stationery|Notebooks,WritingPads&amp;Diaries|Notepads&amp;MemoBooks"/>
    <n v="198"/>
    <n v="800"/>
    <n v="0.75"/>
    <n v="4.0999999999999996"/>
    <n v="9344"/>
    <s v="Office Products"/>
    <x v="77"/>
    <n v="7475200"/>
    <n v="1850112"/>
    <s v=" &lt; 200"/>
    <n v="38310.399999999994"/>
    <n v="5625088"/>
  </r>
  <r>
    <s v="B00R1P3B4O"/>
    <x v="625"/>
    <s v="Electronics|Cameras&amp;Photography|Accessories|Film"/>
    <n v="549"/>
    <n v="549"/>
    <n v="0"/>
    <n v="4.5"/>
    <n v="4875"/>
    <s v="Electronics"/>
    <x v="78"/>
    <n v="2676375"/>
    <n v="2676375"/>
    <s v="&gt; 500"/>
    <n v="21937.5"/>
    <n v="0"/>
  </r>
  <r>
    <s v="B0B3MWYCHQ"/>
    <x v="446"/>
    <s v="Electronics|WearableTechnology|SmartWatches"/>
    <n v="2999"/>
    <n v="9999"/>
    <n v="0.7"/>
    <n v="4.2"/>
    <n v="20881"/>
    <s v="Electronics"/>
    <x v="19"/>
    <n v="208789119"/>
    <n v="62622119"/>
    <s v="&gt; 500"/>
    <n v="87700.2"/>
    <n v="146167000"/>
  </r>
  <r>
    <s v="B09DG9VNWB"/>
    <x v="626"/>
    <s v="Electronics|WearableTechnology|SmartWatches"/>
    <n v="12000"/>
    <n v="29999"/>
    <n v="0.6"/>
    <n v="4.3"/>
    <n v="4744"/>
    <s v="Electronics"/>
    <x v="19"/>
    <n v="142315256"/>
    <n v="56928000"/>
    <s v="&gt; 500"/>
    <n v="20399.2"/>
    <n v="85387256"/>
  </r>
  <r>
    <s v="B09Y5MP7C4"/>
    <x v="627"/>
    <s v="Electronics|Headphones,Earbuds&amp;Accessories|Headphones|In-Ear"/>
    <n v="1299"/>
    <n v="3499"/>
    <n v="0.63"/>
    <n v="3.9"/>
    <n v="12452"/>
    <s v="Electronics"/>
    <x v="24"/>
    <n v="43569548"/>
    <n v="16175148"/>
    <s v="&gt; 500"/>
    <n v="48562.799999999996"/>
    <n v="27394400"/>
  </r>
  <r>
    <s v="B01DJJVFPC"/>
    <x v="628"/>
    <s v="Electronics|GeneralPurposeBatteries&amp;BatteryChargers|DisposableBatteries"/>
    <n v="269"/>
    <n v="315"/>
    <n v="0.15"/>
    <n v="4.5"/>
    <n v="17810"/>
    <s v="Electronics"/>
    <x v="50"/>
    <n v="5610150"/>
    <n v="4790890"/>
    <s v="200 – 500"/>
    <n v="80145"/>
    <n v="819260"/>
  </r>
  <r>
    <s v="B07DFYJRQV"/>
    <x v="629"/>
    <s v="Electronics|Headphones,Earbuds&amp;Accessories|Headphones|In-Ear"/>
    <n v="799"/>
    <n v="1499"/>
    <n v="0.47"/>
    <n v="4.0999999999999996"/>
    <n v="53648"/>
    <s v="Electronics"/>
    <x v="24"/>
    <n v="80418352"/>
    <n v="42864752"/>
    <s v="&gt; 500"/>
    <n v="219956.8"/>
    <n v="37553600"/>
  </r>
  <r>
    <s v="B08L879JSN"/>
    <x v="630"/>
    <s v="Computers&amp;Accessories|Monitors"/>
    <n v="6299"/>
    <n v="13750"/>
    <n v="0.54"/>
    <n v="4.2"/>
    <n v="2014"/>
    <s v="Computers &amp; Accessories"/>
    <x v="79"/>
    <n v="27692500"/>
    <n v="12686186"/>
    <s v="&gt; 500"/>
    <n v="8458.8000000000011"/>
    <n v="15006314"/>
  </r>
  <r>
    <s v="B08TDJNM3G"/>
    <x v="631"/>
    <s v="Computers&amp;Accessories|Accessories&amp;Peripherals|USBGadgets|Lamps"/>
    <n v="59"/>
    <n v="59"/>
    <n v="0"/>
    <n v="3.8"/>
    <n v="5958"/>
    <s v="Computers &amp; Accessories"/>
    <x v="80"/>
    <n v="351522"/>
    <n v="351522"/>
    <s v=" &lt; 200"/>
    <n v="22640.399999999998"/>
    <n v="0"/>
  </r>
  <r>
    <s v="B06XSK3XL6"/>
    <x v="632"/>
    <s v="Electronics|Mobiles&amp;Accessories|MobileAccessories|Chargers|AutomobileChargers"/>
    <n v="571"/>
    <n v="999"/>
    <n v="0.43"/>
    <n v="4.3"/>
    <n v="38221"/>
    <s v="Electronics"/>
    <x v="25"/>
    <n v="38182779"/>
    <n v="21824191"/>
    <s v="&gt; 500"/>
    <n v="164350.29999999999"/>
    <n v="16358588"/>
  </r>
  <r>
    <s v="B07YNTJ8ZM"/>
    <x v="633"/>
    <s v="Electronics|HomeAudio|Speakers|BluetoothSpeakers"/>
    <n v="549"/>
    <n v="999"/>
    <n v="0.45"/>
    <n v="3.9"/>
    <n v="64705"/>
    <s v="Electronics"/>
    <x v="70"/>
    <n v="64640295"/>
    <n v="35523045"/>
    <s v="&gt; 500"/>
    <n v="252349.5"/>
    <n v="29117250"/>
  </r>
  <r>
    <s v="B09KGV7WSV"/>
    <x v="436"/>
    <s v="Electronics|Mobiles&amp;Accessories|MobileAccessories|StylusPens"/>
    <n v="2099"/>
    <n v="5999"/>
    <n v="0.65"/>
    <n v="4.3"/>
    <n v="17129"/>
    <s v="Electronics"/>
    <x v="35"/>
    <n v="102756871"/>
    <n v="35953771"/>
    <s v="&gt; 500"/>
    <n v="73654.7"/>
    <n v="66803100"/>
  </r>
  <r>
    <s v="B08DPLCM6T"/>
    <x v="19"/>
    <s v="Electronics|HomeTheater,TV&amp;Video|Televisions|SmartTelevisions"/>
    <n v="13490"/>
    <n v="21990"/>
    <n v="0.39"/>
    <n v="4.3"/>
    <n v="11976"/>
    <s v="Electronics"/>
    <x v="3"/>
    <n v="263352240"/>
    <n v="161556240"/>
    <s v="&gt; 500"/>
    <n v="51496.799999999996"/>
    <n v="101796000"/>
  </r>
  <r>
    <s v="B07KR5P3YD"/>
    <x v="634"/>
    <s v="Computers&amp;Accessories|Accessories&amp;Peripherals|Keyboards,Mice&amp;InputDevices|Keyboard&amp;MouseSets"/>
    <n v="448"/>
    <n v="699"/>
    <n v="0.36"/>
    <n v="3.9"/>
    <n v="17348"/>
    <s v="Computers &amp; Accessories"/>
    <x v="53"/>
    <n v="12126252"/>
    <n v="7771904"/>
    <s v="200 – 500"/>
    <n v="67657.2"/>
    <n v="4354348"/>
  </r>
  <r>
    <s v="B08FB2LNSZ"/>
    <x v="635"/>
    <s v="Electronics|Headphones,Earbuds&amp;Accessories|Headphones|In-Ear"/>
    <n v="1499"/>
    <n v="2999"/>
    <n v="0.5"/>
    <n v="3.7"/>
    <n v="87798"/>
    <s v="Electronics"/>
    <x v="24"/>
    <n v="263306202"/>
    <n v="131609202"/>
    <s v="&gt; 500"/>
    <n v="324852.60000000003"/>
    <n v="131697000"/>
  </r>
  <r>
    <s v="B01IBRHE3E"/>
    <x v="636"/>
    <s v="Electronics|Cameras&amp;Photography|Accessories|Cleaners|CleaningKits"/>
    <n v="299"/>
    <n v="499"/>
    <n v="0.4"/>
    <n v="4.2"/>
    <n v="24432"/>
    <s v="Electronics"/>
    <x v="81"/>
    <n v="12191568"/>
    <n v="7305168"/>
    <s v="200 – 500"/>
    <n v="102614.40000000001"/>
    <n v="4886400"/>
  </r>
  <r>
    <s v="B01N6LU1VF"/>
    <x v="637"/>
    <s v="Computers&amp;Accessories|ExternalDevices&amp;DataStorage|PenDrives"/>
    <n v="579"/>
    <n v="1400"/>
    <n v="0.59"/>
    <n v="4.3"/>
    <n v="189104"/>
    <s v="Computers &amp; Accessories"/>
    <x v="43"/>
    <n v="264745600"/>
    <n v="109491216"/>
    <s v="&gt; 500"/>
    <n v="813147.2"/>
    <n v="155254384"/>
  </r>
  <r>
    <s v="B07XLML2YS"/>
    <x v="638"/>
    <s v="Electronics|Cameras&amp;Photography|SecurityCameras|DomeCameras"/>
    <n v="2499"/>
    <n v="3299"/>
    <n v="0.24"/>
    <n v="4.2"/>
    <n v="93112"/>
    <s v="Electronics"/>
    <x v="82"/>
    <n v="307176488"/>
    <n v="232686888"/>
    <s v="&gt; 500"/>
    <n v="391070.4"/>
    <n v="74489600"/>
  </r>
  <r>
    <s v="B086WMSCN3"/>
    <x v="639"/>
    <s v="Electronics|Headphones,Earbuds&amp;Accessories|Headphones|In-Ear"/>
    <n v="1199"/>
    <n v="5999"/>
    <n v="0.8"/>
    <n v="3.9"/>
    <n v="47521"/>
    <s v="Electronics"/>
    <x v="24"/>
    <n v="285078479"/>
    <n v="56977679"/>
    <s v="&gt; 500"/>
    <n v="185331.9"/>
    <n v="228100800"/>
  </r>
  <r>
    <s v="B003B00484"/>
    <x v="640"/>
    <s v="Electronics|GeneralPurposeBatteries&amp;BatteryChargers|RechargeableBatteries"/>
    <n v="399"/>
    <n v="499"/>
    <n v="0.2"/>
    <n v="4.3"/>
    <n v="27201"/>
    <s v="Electronics"/>
    <x v="73"/>
    <n v="13573299"/>
    <n v="10853199"/>
    <s v="200 – 500"/>
    <n v="116964.29999999999"/>
    <n v="2720100"/>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03L62T7W"/>
    <x v="641"/>
    <s v="Computers&amp;Accessories|Accessories&amp;Peripherals|Keyboards,Mice&amp;InputDevices|Mice"/>
    <n v="279"/>
    <n v="375"/>
    <n v="0.26"/>
    <n v="4.3"/>
    <n v="31534"/>
    <s v="Computers &amp; Accessories"/>
    <x v="44"/>
    <n v="11825250"/>
    <n v="8797986"/>
    <s v="200 – 500"/>
    <n v="135596.19999999998"/>
    <n v="3027264"/>
  </r>
  <r>
    <s v="B09P18XVW6"/>
    <x v="642"/>
    <s v="Electronics|WearableTechnology|SmartWatches"/>
    <n v="2499"/>
    <n v="4999"/>
    <n v="0.5"/>
    <n v="3.9"/>
    <n v="7571"/>
    <s v="Electronics"/>
    <x v="19"/>
    <n v="37847429"/>
    <n v="18919929"/>
    <s v="&gt; 500"/>
    <n v="29526.899999999998"/>
    <n v="18927500"/>
  </r>
  <r>
    <s v="B00LZLPYHW"/>
    <x v="643"/>
    <s v="OfficeProducts|OfficePaperProducts|Paper|Stationery|Notebooks,WritingPads&amp;Diaries|WireboundNotebooks"/>
    <n v="137"/>
    <n v="160"/>
    <n v="0.14000000000000001"/>
    <n v="4.4000000000000004"/>
    <n v="6537"/>
    <s v="Office Products"/>
    <x v="72"/>
    <n v="1045920"/>
    <n v="895569"/>
    <s v=" &lt; 200"/>
    <n v="28762.800000000003"/>
    <n v="150351"/>
  </r>
  <r>
    <s v="B09NHVCHS9"/>
    <x v="23"/>
    <s v="Computers&amp;Accessories|Accessories&amp;Peripherals|Cables&amp;Accessories|Cables|USBCables"/>
    <n v="59"/>
    <n v="199"/>
    <n v="0.7"/>
    <n v="4"/>
    <n v="9377"/>
    <s v="Computers &amp; Accessories"/>
    <x v="0"/>
    <n v="1866023"/>
    <n v="553243"/>
    <s v=" &lt; 200"/>
    <n v="37508"/>
    <n v="1312780"/>
  </r>
  <r>
    <s v="B00NNQMYNE"/>
    <x v="644"/>
    <s v="Computers&amp;Accessories|Accessories&amp;Peripherals|HardDiskBags"/>
    <n v="299"/>
    <n v="499"/>
    <n v="0.4"/>
    <n v="4.5"/>
    <n v="21010"/>
    <s v="Computers &amp; Accessories"/>
    <x v="65"/>
    <n v="10483990"/>
    <n v="6281990"/>
    <s v="200 – 500"/>
    <n v="94545"/>
    <n v="4202000"/>
  </r>
  <r>
    <s v="B0B217Z5VK"/>
    <x v="645"/>
    <s v="Electronics|Headphones,Earbuds&amp;Accessories|Headphones|In-Ear"/>
    <n v="1799"/>
    <n v="3999"/>
    <n v="0.55000000000000004"/>
    <n v="3.9"/>
    <n v="3517"/>
    <s v="Electronics"/>
    <x v="24"/>
    <n v="14064483"/>
    <n v="6327083"/>
    <s v="&gt; 500"/>
    <n v="13716.3"/>
    <n v="7737400"/>
  </r>
  <r>
    <s v="B07B88KQZ8"/>
    <x v="646"/>
    <s v="Electronics|HomeAudio|Speakers|BluetoothSpeakers"/>
    <n v="1999"/>
    <n v="2999"/>
    <n v="0.33"/>
    <n v="4.3"/>
    <n v="63899"/>
    <s v="Electronics"/>
    <x v="70"/>
    <n v="191633101"/>
    <n v="127734101"/>
    <s v="&gt; 500"/>
    <n v="274765.7"/>
    <n v="63899000"/>
  </r>
  <r>
    <s v="B01M4GGIVU"/>
    <x v="25"/>
    <s v="Electronics|HomeTheater,TV&amp;Video|Accessories|Cables|HDMICables"/>
    <n v="199"/>
    <n v="699"/>
    <n v="0.72"/>
    <n v="4.2"/>
    <n v="12153"/>
    <s v="Electronics"/>
    <x v="2"/>
    <n v="8494947"/>
    <n v="2418447"/>
    <s v=" &lt; 200"/>
    <n v="51042.6"/>
    <n v="6076500"/>
  </r>
  <r>
    <s v="B07Z3K96FR"/>
    <x v="647"/>
    <s v="Computers&amp;Accessories|Accessories&amp;Peripherals|TabletAccessories|ScreenProtectors"/>
    <n v="399"/>
    <n v="1499"/>
    <n v="0.73"/>
    <n v="4.0999999999999996"/>
    <n v="5730"/>
    <s v="Computers &amp; Accessories"/>
    <x v="34"/>
    <n v="8589270"/>
    <n v="2286270"/>
    <s v="200 – 500"/>
    <n v="23492.999999999996"/>
    <n v="6303000"/>
  </r>
  <r>
    <s v="B0756CLQWL"/>
    <x v="648"/>
    <s v="Computers&amp;Accessories|Accessories&amp;Peripherals|PCGamingPeripherals|Gamepads"/>
    <n v="1699"/>
    <n v="3999"/>
    <n v="0.57999999999999996"/>
    <n v="4.2"/>
    <n v="25488"/>
    <s v="Computers &amp; Accessories"/>
    <x v="83"/>
    <n v="101926512"/>
    <n v="43304112"/>
    <s v="&gt; 500"/>
    <n v="107049.60000000001"/>
    <n v="58622400"/>
  </r>
  <r>
    <s v="B004IO5BMQ"/>
    <x v="649"/>
    <s v="Computers&amp;Accessories|Accessories&amp;Peripherals|Keyboards,Mice&amp;InputDevices|Mice"/>
    <n v="699"/>
    <n v="995"/>
    <n v="0.3"/>
    <n v="4.5"/>
    <n v="54405"/>
    <s v="Computers &amp; Accessories"/>
    <x v="44"/>
    <n v="54132975"/>
    <n v="38029095"/>
    <s v="&gt; 500"/>
    <n v="244822.5"/>
    <n v="16103880"/>
  </r>
  <r>
    <s v="B09Z6WH2N1"/>
    <x v="454"/>
    <s v="Electronics|Mobiles&amp;Accessories|MobileAccessories|D√©cor"/>
    <n v="95"/>
    <n v="499"/>
    <n v="0.81"/>
    <n v="4.2"/>
    <n v="1949"/>
    <s v="Electronics"/>
    <x v="33"/>
    <n v="972551"/>
    <n v="185155"/>
    <s v=" &lt; 200"/>
    <n v="8185.8"/>
    <n v="787396"/>
  </r>
  <r>
    <s v="B01HGCLUH6"/>
    <x v="650"/>
    <s v="Computers&amp;Accessories|NetworkingDevices|Routers"/>
    <n v="1149"/>
    <n v="1699"/>
    <n v="0.32"/>
    <n v="4.2"/>
    <n v="122478"/>
    <s v="Computers &amp; Accessories"/>
    <x v="68"/>
    <n v="208090122"/>
    <n v="140727222"/>
    <s v="&gt; 500"/>
    <n v="514407.60000000003"/>
    <n v="67362900"/>
  </r>
  <r>
    <s v="B01N4EV2TL"/>
    <x v="651"/>
    <s v="Computers&amp;Accessories|Accessories&amp;Peripherals|Keyboards,Mice&amp;InputDevices|Keyboard&amp;MouseSets"/>
    <n v="1495"/>
    <n v="1995"/>
    <n v="0.25"/>
    <n v="4.3"/>
    <n v="7241"/>
    <s v="Computers &amp; Accessories"/>
    <x v="53"/>
    <n v="14445795"/>
    <n v="10825295"/>
    <s v="&gt; 500"/>
    <n v="31136.3"/>
    <n v="3620500"/>
  </r>
  <r>
    <s v="B08MZQBFLN"/>
    <x v="652"/>
    <s v="Computers&amp;Accessories|Accessories&amp;Peripherals|LaptopAccessories|Lapdesks"/>
    <n v="849"/>
    <n v="4999"/>
    <n v="0.83"/>
    <n v="4"/>
    <n v="20457"/>
    <s v="Computers &amp; Accessories"/>
    <x v="46"/>
    <n v="102264543"/>
    <n v="17367993"/>
    <s v="&gt; 500"/>
    <n v="81828"/>
    <n v="84896550"/>
  </r>
  <r>
    <s v="B0752LL57V"/>
    <x v="653"/>
    <s v="OfficeProducts|OfficeElectronics|Calculators|Basic"/>
    <n v="440"/>
    <n v="440"/>
    <n v="0"/>
    <n v="4.5"/>
    <n v="8610"/>
    <s v="Office Products"/>
    <x v="84"/>
    <n v="3788400"/>
    <n v="3788400"/>
    <s v="200 – 500"/>
    <n v="38745"/>
    <n v="0"/>
  </r>
  <r>
    <s v="B08K4PSZ3V"/>
    <x v="451"/>
    <s v="Electronics|Mobiles&amp;Accessories|MobileAccessories|StylusPens"/>
    <n v="349"/>
    <n v="999"/>
    <n v="0.65"/>
    <n v="3.8"/>
    <n v="16557"/>
    <s v="Electronics"/>
    <x v="35"/>
    <n v="16540443"/>
    <n v="5778393"/>
    <s v="200 – 500"/>
    <n v="62916.6"/>
    <n v="10762050"/>
  </r>
  <r>
    <s v="B09Z28BQZT"/>
    <x v="654"/>
    <s v="Computers&amp;Accessories|Accessories&amp;Peripherals|LaptopAccessories|Lapdesks"/>
    <n v="599"/>
    <n v="3999"/>
    <n v="0.85"/>
    <n v="3.9"/>
    <n v="1087"/>
    <s v="Computers &amp; Accessories"/>
    <x v="46"/>
    <n v="4346913"/>
    <n v="651113"/>
    <s v="&gt; 500"/>
    <n v="4239.3"/>
    <n v="3695800"/>
  </r>
  <r>
    <s v="B094DQWV9B"/>
    <x v="655"/>
    <s v="Computers&amp;Accessories|Accessories&amp;Peripherals|Adapters|USBtoUSBAdapters"/>
    <n v="149"/>
    <n v="399"/>
    <n v="0.63"/>
    <n v="4"/>
    <n v="1540"/>
    <s v="Computers &amp; Accessories"/>
    <x v="75"/>
    <n v="614460"/>
    <n v="229460"/>
    <s v=" &lt; 200"/>
    <n v="6160"/>
    <n v="385000"/>
  </r>
  <r>
    <s v="B0BBMPH39N"/>
    <x v="656"/>
    <s v="Computers&amp;Accessories|Accessories&amp;Peripherals|Keyboards,Mice&amp;InputDevices|GraphicTablets"/>
    <n v="289"/>
    <n v="999"/>
    <n v="0.71"/>
    <n v="4.0999999999999996"/>
    <n v="401"/>
    <s v="Computers &amp; Accessories"/>
    <x v="45"/>
    <n v="400599"/>
    <n v="115889"/>
    <s v="200 – 500"/>
    <n v="1644.1"/>
    <n v="284710"/>
  </r>
  <r>
    <s v="B097JQ1J5G"/>
    <x v="657"/>
    <s v="Computers&amp;Accessories|Accessories&amp;Peripherals|USBHubs"/>
    <n v="179"/>
    <n v="499"/>
    <n v="0.64"/>
    <n v="3.4"/>
    <n v="9385"/>
    <s v="Computers &amp; Accessories"/>
    <x v="85"/>
    <n v="4683115"/>
    <n v="1679915"/>
    <s v=" &lt; 200"/>
    <n v="31909"/>
    <n v="3003200"/>
  </r>
  <r>
    <s v="B07YY1BY5B"/>
    <x v="658"/>
    <s v="Electronics|WearableTechnology|SmartWatches"/>
    <n v="1499"/>
    <n v="4999"/>
    <n v="0.7"/>
    <n v="4"/>
    <n v="92588"/>
    <s v="Electronics"/>
    <x v="19"/>
    <n v="462847412"/>
    <n v="138789412"/>
    <s v="&gt; 500"/>
    <n v="370352"/>
    <n v="324058000"/>
  </r>
  <r>
    <s v="B08VRMK55F"/>
    <x v="659"/>
    <s v="Electronics|Headphones,Earbuds&amp;Accessories|Headphones|In-Ear"/>
    <n v="399"/>
    <n v="699"/>
    <n v="0.43"/>
    <n v="3.4"/>
    <n v="3454"/>
    <s v="Electronics"/>
    <x v="24"/>
    <n v="2414346"/>
    <n v="1378146"/>
    <s v="200 – 500"/>
    <n v="11743.6"/>
    <n v="1036200"/>
  </r>
  <r>
    <s v="B08CHZ3ZQ7"/>
    <x v="660"/>
    <s v="Computers&amp;Accessories|Accessories&amp;Peripherals|PCGamingPeripherals|GamingMice"/>
    <n v="599"/>
    <n v="799"/>
    <n v="0.25"/>
    <n v="4.3"/>
    <n v="15790"/>
    <s v="Computers &amp; Accessories"/>
    <x v="62"/>
    <n v="12616210"/>
    <n v="9458210"/>
    <s v="&gt; 500"/>
    <n v="67897"/>
    <n v="3158000"/>
  </r>
  <r>
    <s v="B08SCCG9D4"/>
    <x v="661"/>
    <s v="Computers&amp;Accessories|Accessories&amp;Peripherals|Audio&amp;VideoAccessories|PCMicrophones"/>
    <n v="949"/>
    <n v="2000"/>
    <n v="0.53"/>
    <n v="3.9"/>
    <n v="14969"/>
    <s v="Computers &amp; Accessories"/>
    <x v="86"/>
    <n v="29938000"/>
    <n v="14205581"/>
    <s v="&gt; 500"/>
    <n v="58379.1"/>
    <n v="15732419"/>
  </r>
  <r>
    <s v="B0972BQ2RS"/>
    <x v="662"/>
    <s v="Electronics|WearableTechnology|SmartWatches"/>
    <n v="2499"/>
    <n v="9999"/>
    <n v="0.75"/>
    <n v="4.0999999999999996"/>
    <n v="42139"/>
    <s v="Electronics"/>
    <x v="19"/>
    <n v="421347861"/>
    <n v="105305361"/>
    <s v="&gt; 500"/>
    <n v="172769.9"/>
    <n v="316042500"/>
  </r>
  <r>
    <s v="B00ZRBWPA0"/>
    <x v="663"/>
    <s v="Electronics|GeneralPurposeBatteries&amp;BatteryChargers|DisposableBatteries"/>
    <n v="159"/>
    <n v="180"/>
    <n v="0.12"/>
    <n v="4.3"/>
    <n v="989"/>
    <s v="Electronics"/>
    <x v="50"/>
    <n v="178020"/>
    <n v="157251"/>
    <s v=" &lt; 200"/>
    <n v="4252.7"/>
    <n v="20769"/>
  </r>
  <r>
    <s v="B0B2DD66GS"/>
    <x v="664"/>
    <s v="Electronics|Accessories|MemoryCards|MicroSD"/>
    <n v="1329"/>
    <n v="2900"/>
    <n v="0.54"/>
    <n v="4.5"/>
    <n v="19624"/>
    <s v="Electronics"/>
    <x v="22"/>
    <n v="56909600"/>
    <n v="26080296"/>
    <s v="&gt; 500"/>
    <n v="88308"/>
    <n v="30829304"/>
  </r>
  <r>
    <s v="B09M869Z5V"/>
    <x v="665"/>
    <s v="Computers&amp;Accessories|Accessories&amp;Peripherals|USBHubs"/>
    <n v="570"/>
    <n v="999"/>
    <n v="0.43"/>
    <n v="4.2"/>
    <n v="3201"/>
    <s v="Computers &amp; Accessories"/>
    <x v="85"/>
    <n v="3197799"/>
    <n v="1824570"/>
    <s v="&gt; 500"/>
    <n v="13444.2"/>
    <n v="1373229"/>
  </r>
  <r>
    <s v="B07W6VWZ8C"/>
    <x v="666"/>
    <s v="Electronics|HomeAudio|Speakers|OutdoorSpeakers"/>
    <n v="899"/>
    <n v="1999"/>
    <n v="0.55000000000000004"/>
    <n v="4.0999999999999996"/>
    <n v="30469"/>
    <s v="Electronics"/>
    <x v="87"/>
    <n v="60907531"/>
    <n v="27391631"/>
    <s v="&gt; 500"/>
    <n v="124922.9"/>
    <n v="33515900"/>
  </r>
  <r>
    <s v="B07Z1X6VFC"/>
    <x v="667"/>
    <s v="Computers&amp;Accessories|Accessories&amp;Peripherals|LaptopAccessories|Bags&amp;Sleeves|LaptopSleeves&amp;Slipcases"/>
    <n v="449"/>
    <n v="999"/>
    <n v="0.55000000000000004"/>
    <n v="4.4000000000000004"/>
    <n v="9940"/>
    <s v="Computers &amp; Accessories"/>
    <x v="88"/>
    <n v="9930060"/>
    <n v="4463060"/>
    <s v="200 – 500"/>
    <n v="43736"/>
    <n v="5467000"/>
  </r>
  <r>
    <s v="B07YL54NVJ"/>
    <x v="668"/>
    <s v="Computers&amp;Accessories|ExternalDevices&amp;DataStorage|ExternalMemoryCardReaders"/>
    <n v="549"/>
    <n v="999"/>
    <n v="0.45"/>
    <n v="4.3"/>
    <n v="7758"/>
    <s v="Computers &amp; Accessories"/>
    <x v="89"/>
    <n v="7750242"/>
    <n v="4259142"/>
    <s v="&gt; 500"/>
    <n v="33359.4"/>
    <n v="3491100"/>
  </r>
  <r>
    <s v="B0759QMF85"/>
    <x v="669"/>
    <s v="Computers&amp;Accessories|NetworkingDevices|Routers"/>
    <n v="1529"/>
    <n v="2399"/>
    <n v="0.36"/>
    <n v="4.3"/>
    <n v="68409"/>
    <s v="Computers &amp; Accessories"/>
    <x v="68"/>
    <n v="164113191"/>
    <n v="104597361"/>
    <s v="&gt; 500"/>
    <n v="294158.7"/>
    <n v="59515830"/>
  </r>
  <r>
    <s v="B00LM4X0KU"/>
    <x v="670"/>
    <s v="OfficeProducts|OfficePaperProducts|Paper|Stationery|Pens,Pencils&amp;WritingSupplies|Pens&amp;Refills|BottledInk"/>
    <n v="100"/>
    <n v="100"/>
    <n v="0"/>
    <n v="4.3"/>
    <n v="3095"/>
    <s v="Office Products"/>
    <x v="90"/>
    <n v="309500"/>
    <n v="309500"/>
    <s v=" &lt; 200"/>
    <n v="13308.5"/>
    <n v="0"/>
  </r>
  <r>
    <s v="B08PFSZ7FH"/>
    <x v="671"/>
    <s v="Computers&amp;Accessories|Accessories&amp;Peripherals|LaptopAccessories|NotebookComputerStands"/>
    <n v="299"/>
    <n v="1499"/>
    <n v="0.8"/>
    <n v="4.2"/>
    <n v="903"/>
    <s v="Computers &amp; Accessories"/>
    <x v="47"/>
    <n v="1353597"/>
    <n v="269997"/>
    <s v="200 – 500"/>
    <n v="3792.6000000000004"/>
    <n v="1083600"/>
  </r>
  <r>
    <s v="B012MQS060"/>
    <x v="672"/>
    <s v="Computers&amp;Accessories|Accessories&amp;Peripherals|Keyboards,Mice&amp;InputDevices|Keyboard&amp;MouseSets"/>
    <n v="1295"/>
    <n v="1795"/>
    <n v="0.28000000000000003"/>
    <n v="4.0999999999999996"/>
    <n v="25771"/>
    <s v="Computers &amp; Accessories"/>
    <x v="53"/>
    <n v="46258945"/>
    <n v="33373445"/>
    <s v="&gt; 500"/>
    <n v="105661.09999999999"/>
    <n v="12885500"/>
  </r>
  <r>
    <s v="B01MF8MB65"/>
    <x v="673"/>
    <s v="Electronics|Headphones,Earbuds&amp;Accessories|Headphones|In-Ear"/>
    <n v="699"/>
    <n v="999"/>
    <n v="0.3"/>
    <n v="4.0999999999999996"/>
    <n v="273189"/>
    <s v="Electronics"/>
    <x v="24"/>
    <n v="272915811"/>
    <n v="190959111"/>
    <s v="&gt; 500"/>
    <n v="1120074.8999999999"/>
    <n v="81956700"/>
  </r>
  <r>
    <s v="B00LHZWD0C"/>
    <x v="674"/>
    <s v="OfficeProducts|OfficePaperProducts|Paper|Stationery|Notebooks,WritingPads&amp;Diaries|CompositionNotebooks"/>
    <n v="252"/>
    <n v="315"/>
    <n v="0.2"/>
    <n v="4.5"/>
    <n v="3785"/>
    <s v="Office Products"/>
    <x v="91"/>
    <n v="1192275"/>
    <n v="953820"/>
    <s v="200 – 500"/>
    <n v="17032.5"/>
    <n v="238455"/>
  </r>
  <r>
    <s v="B08QDPB1SL"/>
    <x v="675"/>
    <s v="Electronics|GeneralPurposeBatteries&amp;BatteryChargers|DisposableBatteries"/>
    <n v="190"/>
    <n v="220"/>
    <n v="0.14000000000000001"/>
    <n v="4.4000000000000004"/>
    <n v="2866"/>
    <s v="Electronics"/>
    <x v="50"/>
    <n v="630520"/>
    <n v="544540"/>
    <s v=" &lt; 200"/>
    <n v="12610.400000000001"/>
    <n v="85980"/>
  </r>
  <r>
    <s v="B07BRKK9JQ"/>
    <x v="676"/>
    <s v="Computers&amp;Accessories|Accessories&amp;Peripherals|Keyboards,Mice&amp;InputDevices|Keyboard&amp;MouseSets"/>
    <n v="1299"/>
    <n v="1599"/>
    <n v="0.19"/>
    <n v="4.3"/>
    <n v="27223"/>
    <s v="Computers &amp; Accessories"/>
    <x v="53"/>
    <n v="43529577"/>
    <n v="35362677"/>
    <s v="&gt; 500"/>
    <n v="117058.9"/>
    <n v="8166900"/>
  </r>
  <r>
    <s v="B01EZ0X3L8"/>
    <x v="677"/>
    <s v="Computers&amp;Accessories|ExternalDevices&amp;DataStorage|PenDrives"/>
    <n v="729"/>
    <n v="1650"/>
    <n v="0.56000000000000005"/>
    <n v="4.3"/>
    <n v="82356"/>
    <s v="Computers &amp; Accessories"/>
    <x v="43"/>
    <n v="135887400"/>
    <n v="60037524"/>
    <s v="&gt; 500"/>
    <n v="354130.8"/>
    <n v="75849876"/>
  </r>
  <r>
    <s v="B00LM4W1N2"/>
    <x v="678"/>
    <s v="OfficeProducts|OfficePaperProducts|Paper|Stationery|Pens,Pencils&amp;WritingSupplies|Pens&amp;Refills|RetractableBallpointPens"/>
    <n v="480"/>
    <n v="600"/>
    <n v="0.2"/>
    <n v="4.3"/>
    <n v="5719"/>
    <s v="Office Products"/>
    <x v="92"/>
    <n v="3431400"/>
    <n v="2745120"/>
    <s v="200 – 500"/>
    <n v="24591.7"/>
    <n v="686280"/>
  </r>
  <r>
    <s v="B0949SBKMP"/>
    <x v="464"/>
    <s v="Electronics|WearableTechnology|SmartWatches"/>
    <n v="1799"/>
    <n v="6990"/>
    <n v="0.74"/>
    <n v="4"/>
    <n v="26880"/>
    <s v="Electronics"/>
    <x v="19"/>
    <n v="187891200"/>
    <n v="48357120"/>
    <s v="&gt; 500"/>
    <n v="107520"/>
    <n v="139534080"/>
  </r>
  <r>
    <s v="B08YD264ZS"/>
    <x v="679"/>
    <s v="Computers&amp;Accessories|Accessories&amp;Peripherals|LaptopAccessories|Lapdesks"/>
    <n v="999"/>
    <n v="2499"/>
    <n v="0.6"/>
    <n v="4.3"/>
    <n v="1690"/>
    <s v="Computers &amp; Accessories"/>
    <x v="46"/>
    <n v="4223310"/>
    <n v="1688310"/>
    <s v="&gt; 500"/>
    <n v="7267"/>
    <n v="2535000"/>
  </r>
  <r>
    <s v="B094JNXNPV"/>
    <x v="27"/>
    <s v="Computers&amp;Accessories|Accessories&amp;Peripherals|Cables&amp;Accessories|Cables|USBCables"/>
    <n v="299"/>
    <n v="399"/>
    <n v="0.25"/>
    <n v="4"/>
    <n v="2766"/>
    <s v="Computers &amp; Accessories"/>
    <x v="0"/>
    <n v="1103634"/>
    <n v="827034"/>
    <s v="200 – 500"/>
    <n v="11064"/>
    <n v="276600"/>
  </r>
  <r>
    <s v="B00GZLB57U"/>
    <x v="680"/>
    <s v="Computers&amp;Accessories|Accessories&amp;Peripherals|Cables&amp;Accessories|Cables|EthernetCables"/>
    <n v="238"/>
    <n v="699"/>
    <n v="0.66"/>
    <n v="4.4000000000000004"/>
    <n v="8372"/>
    <s v="Computers &amp; Accessories"/>
    <x v="93"/>
    <n v="5852028"/>
    <n v="1992536"/>
    <s v="200 – 500"/>
    <n v="36836.800000000003"/>
    <n v="3859492"/>
  </r>
  <r>
    <s v="B07V82W5CN"/>
    <x v="681"/>
    <s v="Computers&amp;Accessories|Accessories&amp;Peripherals|Keyboards,Mice&amp;InputDevices|Keyboard&amp;MouseSets"/>
    <n v="1349"/>
    <n v="2198"/>
    <n v="0.39"/>
    <n v="4"/>
    <n v="7113"/>
    <s v="Computers &amp; Accessories"/>
    <x v="53"/>
    <n v="15634374"/>
    <n v="9595437"/>
    <s v="&gt; 500"/>
    <n v="28452"/>
    <n v="6038937"/>
  </r>
  <r>
    <s v="B077Z65HSD"/>
    <x v="29"/>
    <s v="Computers&amp;Accessories|Accessories&amp;Peripherals|Cables&amp;Accessories|Cables|USBCables"/>
    <n v="299"/>
    <n v="999"/>
    <n v="0.7"/>
    <n v="4.3"/>
    <n v="20850"/>
    <s v="Computers &amp; Accessories"/>
    <x v="0"/>
    <n v="20829150"/>
    <n v="6234150"/>
    <s v="200 – 500"/>
    <n v="89655"/>
    <n v="14595000"/>
  </r>
  <r>
    <s v="B08HD7JQHX"/>
    <x v="682"/>
    <s v="Computers&amp;Accessories|Accessories&amp;Peripherals|Audio&amp;VideoAccessories|PCMicrophones"/>
    <n v="199"/>
    <n v="499"/>
    <n v="0.6"/>
    <n v="3.3"/>
    <n v="2804"/>
    <s v="Computers &amp; Accessories"/>
    <x v="86"/>
    <n v="1399196"/>
    <n v="557996"/>
    <s v=" &lt; 200"/>
    <n v="9253.1999999999989"/>
    <n v="841200"/>
  </r>
  <r>
    <s v="B0B31FR4Y2"/>
    <x v="683"/>
    <s v="Electronics|Headphones,Earbuds&amp;Accessories|Headphones|In-Ear"/>
    <n v="1999"/>
    <n v="9999"/>
    <n v="0.8"/>
    <n v="3.7"/>
    <n v="1986"/>
    <s v="Electronics"/>
    <x v="24"/>
    <n v="19858014"/>
    <n v="3970014"/>
    <s v="&gt; 500"/>
    <n v="7348.2000000000007"/>
    <n v="15888000"/>
  </r>
  <r>
    <s v="B09Y14JLP3"/>
    <x v="684"/>
    <s v="Electronics|Mobiles&amp;Accessories|MobileAccessories|Stands"/>
    <n v="99"/>
    <n v="499"/>
    <n v="0.8"/>
    <n v="4.0999999999999996"/>
    <n v="2451"/>
    <s v="Electronics"/>
    <x v="31"/>
    <n v="1223049"/>
    <n v="242649"/>
    <s v=" &lt; 200"/>
    <n v="10049.099999999999"/>
    <n v="980400"/>
  </r>
  <r>
    <s v="B09ZHCJDP1"/>
    <x v="685"/>
    <s v="Computers&amp;Accessories|Accessories&amp;Peripherals|Keyboards,Mice&amp;InputDevices|Mice"/>
    <n v="499"/>
    <n v="1000"/>
    <n v="0.5"/>
    <n v="5"/>
    <n v="23"/>
    <s v="Computers &amp; Accessories"/>
    <x v="44"/>
    <n v="23000"/>
    <n v="11477"/>
    <s v="200 – 500"/>
    <n v="115"/>
    <n v="11523"/>
  </r>
  <r>
    <s v="B08C4Z69LN"/>
    <x v="686"/>
    <s v="Computers&amp;Accessories|Components|Memory"/>
    <n v="1792"/>
    <n v="3500"/>
    <n v="0.49"/>
    <n v="4.5"/>
    <n v="26194"/>
    <s v="Computers &amp; Accessories"/>
    <x v="94"/>
    <n v="91679000"/>
    <n v="46939648"/>
    <s v="&gt; 500"/>
    <n v="117873"/>
    <n v="44739352"/>
  </r>
  <r>
    <s v="B016XVRKZM"/>
    <x v="687"/>
    <s v="Computers&amp;Accessories|Accessories&amp;Peripherals|UninterruptedPowerSupplies"/>
    <n v="3299"/>
    <n v="4100"/>
    <n v="0.2"/>
    <n v="3.9"/>
    <n v="15783"/>
    <s v="Computers &amp; Accessories"/>
    <x v="95"/>
    <n v="64710300"/>
    <n v="52068117"/>
    <s v="&gt; 500"/>
    <n v="61553.7"/>
    <n v="12642183"/>
  </r>
  <r>
    <s v="B00LHZW3XY"/>
    <x v="688"/>
    <s v="OfficeProducts|OfficePaperProducts|Paper|Stationery|Notebooks,WritingPads&amp;Diaries|CompositionNotebooks"/>
    <n v="125"/>
    <n v="180"/>
    <n v="0.31"/>
    <n v="4.4000000000000004"/>
    <n v="8053"/>
    <s v="Office Products"/>
    <x v="91"/>
    <n v="1449540"/>
    <n v="1006625"/>
    <s v=" &lt; 200"/>
    <n v="35433.200000000004"/>
    <n v="442915"/>
  </r>
  <r>
    <s v="B098JYT4SY"/>
    <x v="689"/>
    <s v="Computers&amp;Accessories|Accessories&amp;Peripherals|Keyboards,Mice&amp;InputDevices|Mice"/>
    <n v="399"/>
    <n v="1190"/>
    <n v="0.66"/>
    <n v="4.0999999999999996"/>
    <n v="2809"/>
    <s v="Computers &amp; Accessories"/>
    <x v="44"/>
    <n v="3342710"/>
    <n v="1120791"/>
    <s v="200 – 500"/>
    <n v="11516.9"/>
    <n v="2221919"/>
  </r>
  <r>
    <s v="B08CFCK6CW"/>
    <x v="690"/>
    <s v="Electronics|Headphones,Earbuds&amp;Accessories|Headphones|In-Ear"/>
    <n v="1199"/>
    <n v="7999"/>
    <n v="0.85"/>
    <n v="3.6"/>
    <n v="25910"/>
    <s v="Electronics"/>
    <x v="24"/>
    <n v="207254090"/>
    <n v="31066090"/>
    <s v="&gt; 500"/>
    <n v="93276"/>
    <n v="176188000"/>
  </r>
  <r>
    <s v="B09P564ZTJ"/>
    <x v="691"/>
    <s v="Computers&amp;Accessories|Accessories&amp;Peripherals|Keyboards,Mice&amp;InputDevices|GraphicTablets"/>
    <n v="235"/>
    <n v="1599"/>
    <n v="0.85"/>
    <n v="3.8"/>
    <n v="1173"/>
    <s v="Computers &amp; Accessories"/>
    <x v="45"/>
    <n v="1875627"/>
    <n v="275655"/>
    <s v="200 – 500"/>
    <n v="4457.3999999999996"/>
    <n v="1599972"/>
  </r>
  <r>
    <s v="B07MSLTW8Z"/>
    <x v="692"/>
    <s v="Computers&amp;Accessories|Accessories&amp;Peripherals|LaptopAccessories|Lapdesks"/>
    <n v="549"/>
    <n v="1999"/>
    <n v="0.73"/>
    <n v="3.6"/>
    <n v="6422"/>
    <s v="Computers &amp; Accessories"/>
    <x v="46"/>
    <n v="12837578"/>
    <n v="3525678"/>
    <s v="&gt; 500"/>
    <n v="23119.200000000001"/>
    <n v="9311900"/>
  </r>
  <r>
    <s v="B09N6TTHT6"/>
    <x v="693"/>
    <s v="Computers&amp;Accessories|Accessories&amp;Peripherals|USBGadgets|Lamps"/>
    <n v="89"/>
    <n v="99"/>
    <n v="0.1"/>
    <n v="4.2"/>
    <n v="241"/>
    <s v="Computers &amp; Accessories"/>
    <x v="80"/>
    <n v="23859"/>
    <n v="21449"/>
    <s v=" &lt; 200"/>
    <n v="1012.2"/>
    <n v="2410"/>
  </r>
  <r>
    <s v="B09W5XR9RT"/>
    <x v="28"/>
    <s v="Computers&amp;Accessories|Accessories&amp;Peripherals|Cables&amp;Accessories|Cables|USBCables"/>
    <n v="970"/>
    <n v="1999"/>
    <n v="0.51"/>
    <n v="4.4000000000000004"/>
    <n v="184"/>
    <s v="Computers &amp; Accessories"/>
    <x v="0"/>
    <n v="367816"/>
    <n v="178480"/>
    <s v="&gt; 500"/>
    <n v="809.6"/>
    <n v="189336"/>
  </r>
  <r>
    <s v="B098R25TGC"/>
    <x v="694"/>
    <s v="Electronics|Headphones,Earbuds&amp;Accessories|Headphones|In-Ear"/>
    <n v="1299"/>
    <n v="2999"/>
    <n v="0.56999999999999995"/>
    <n v="3.8"/>
    <n v="14629"/>
    <s v="Electronics"/>
    <x v="24"/>
    <n v="43872371"/>
    <n v="19003071"/>
    <s v="&gt; 500"/>
    <n v="55590.2"/>
    <n v="24869300"/>
  </r>
  <r>
    <s v="B0B2PQL5N3"/>
    <x v="695"/>
    <s v="Computers&amp;Accessories|Accessories&amp;Peripherals|Keyboards,Mice&amp;InputDevices|Keyboard&amp;MiceAccessories|MousePads"/>
    <n v="230"/>
    <n v="999"/>
    <n v="0.77"/>
    <n v="4.2"/>
    <n v="1528"/>
    <s v="Computers &amp; Accessories"/>
    <x v="64"/>
    <n v="1526472"/>
    <n v="351440"/>
    <s v="200 – 500"/>
    <n v="6417.6"/>
    <n v="1175032"/>
  </r>
  <r>
    <s v="B07DKZCZ89"/>
    <x v="696"/>
    <s v="Electronics|Headphones,Earbuds&amp;Accessories|Cases"/>
    <n v="119"/>
    <n v="499"/>
    <n v="0.76"/>
    <n v="4.3"/>
    <n v="15032"/>
    <s v="Electronics"/>
    <x v="96"/>
    <n v="7500968"/>
    <n v="1788808"/>
    <s v=" &lt; 200"/>
    <n v="64637.599999999999"/>
    <n v="5712160"/>
  </r>
  <r>
    <s v="B08GYG6T12"/>
    <x v="697"/>
    <s v="Electronics|Accessories|MemoryCards|SecureDigitalCards"/>
    <n v="449"/>
    <n v="800"/>
    <n v="0.44"/>
    <n v="4.4000000000000004"/>
    <n v="69585"/>
    <s v="Electronics"/>
    <x v="97"/>
    <n v="55668000"/>
    <n v="31243665"/>
    <s v="200 – 500"/>
    <n v="306174"/>
    <n v="24424335"/>
  </r>
  <r>
    <s v="B09BN2NPBD"/>
    <x v="698"/>
    <s v="Electronics|Mobiles&amp;Accessories|MobileAccessories|Photo&amp;VideoAccessories|Flashes&amp;SelfieLights|SelfieLights"/>
    <n v="1699"/>
    <n v="3495"/>
    <n v="0.51"/>
    <n v="4.0999999999999996"/>
    <n v="14371"/>
    <s v="Electronics"/>
    <x v="98"/>
    <n v="50226645"/>
    <n v="24416329"/>
    <s v="&gt; 500"/>
    <n v="58921.099999999991"/>
    <n v="25810316"/>
  </r>
  <r>
    <s v="B00J4YG0PC"/>
    <x v="699"/>
    <s v="OfficeProducts|OfficePaperProducts|Paper|Stationery|Notebooks,WritingPads&amp;Diaries|CompositionNotebooks"/>
    <n v="561"/>
    <n v="720"/>
    <n v="0.22"/>
    <n v="4.4000000000000004"/>
    <n v="3182"/>
    <s v="Office Products"/>
    <x v="91"/>
    <n v="2291040"/>
    <n v="1785102"/>
    <s v="&gt; 500"/>
    <n v="14000.800000000001"/>
    <n v="505938"/>
  </r>
  <r>
    <s v="B073BRXPZX"/>
    <x v="700"/>
    <s v="Computers&amp;Accessories|Accessories&amp;Peripherals|Keyboards,Mice&amp;InputDevices|Mice"/>
    <n v="289"/>
    <n v="590"/>
    <n v="0.51"/>
    <n v="4.4000000000000004"/>
    <n v="25886"/>
    <s v="Computers &amp; Accessories"/>
    <x v="44"/>
    <n v="15272740"/>
    <n v="7481054"/>
    <s v="200 – 500"/>
    <n v="113898.40000000001"/>
    <n v="7791686"/>
  </r>
  <r>
    <s v="B08LHTJTBB"/>
    <x v="701"/>
    <s v="Computers&amp;Accessories|Accessories&amp;Peripherals|LaptopAccessories|NotebookComputerStands"/>
    <n v="599"/>
    <n v="1999"/>
    <n v="0.7"/>
    <n v="4.4000000000000004"/>
    <n v="4736"/>
    <s v="Computers &amp; Accessories"/>
    <x v="47"/>
    <n v="9467264"/>
    <n v="2836864"/>
    <s v="&gt; 500"/>
    <n v="20838.400000000001"/>
    <n v="6630400"/>
  </r>
  <r>
    <s v="B07VTFN6HM"/>
    <x v="702"/>
    <s v="Computers&amp;Accessories|ExternalDevices&amp;DataStorage|ExternalHardDisks"/>
    <n v="5599"/>
    <n v="7350"/>
    <n v="0.24"/>
    <n v="4.4000000000000004"/>
    <n v="73005"/>
    <s v="Computers &amp; Accessories"/>
    <x v="54"/>
    <n v="536586750"/>
    <n v="408754995"/>
    <s v="&gt; 500"/>
    <n v="321222"/>
    <n v="127831755"/>
  </r>
  <r>
    <s v="B008QS9J6Y"/>
    <x v="703"/>
    <s v="Computers&amp;Accessories|Accessories&amp;Peripherals|Audio&amp;VideoAccessories|Webcams&amp;VoIPEquipment|Webcams"/>
    <n v="1990"/>
    <n v="2595"/>
    <n v="0.23"/>
    <n v="4.3"/>
    <n v="20398"/>
    <s v="Computers &amp; Accessories"/>
    <x v="99"/>
    <n v="52932810"/>
    <n v="40592020"/>
    <s v="&gt; 500"/>
    <n v="87711.4"/>
    <n v="12340790"/>
  </r>
  <r>
    <s v="B09M8888DM"/>
    <x v="704"/>
    <s v="Computers&amp;Accessories|Accessories&amp;Peripherals|USBHubs"/>
    <n v="499"/>
    <n v="799"/>
    <n v="0.38"/>
    <n v="4.3"/>
    <n v="2125"/>
    <s v="Computers &amp; Accessories"/>
    <x v="85"/>
    <n v="1697875"/>
    <n v="1060375"/>
    <s v="200 – 500"/>
    <n v="9137.5"/>
    <n v="637500"/>
  </r>
  <r>
    <s v="B07Z1YVP72"/>
    <x v="705"/>
    <s v="Computers&amp;Accessories|Accessories&amp;Peripherals|LaptopAccessories|Bags&amp;Sleeves|LaptopSleeves&amp;Slipcases"/>
    <n v="449"/>
    <n v="999"/>
    <n v="0.55000000000000004"/>
    <n v="4.3"/>
    <n v="11330"/>
    <s v="Computers &amp; Accessories"/>
    <x v="88"/>
    <n v="11318670"/>
    <n v="5087170"/>
    <s v="200 – 500"/>
    <n v="48719"/>
    <n v="6231500"/>
  </r>
  <r>
    <s v="B082FTPRSK"/>
    <x v="706"/>
    <s v="Computers&amp;Accessories|Accessories&amp;Peripherals|LaptopAccessories|CoolingPads"/>
    <n v="999"/>
    <n v="1999"/>
    <n v="0.5"/>
    <n v="4.2"/>
    <n v="27441"/>
    <s v="Computers &amp; Accessories"/>
    <x v="100"/>
    <n v="54854559"/>
    <n v="27413559"/>
    <s v="&gt; 500"/>
    <n v="115252.20000000001"/>
    <n v="27441000"/>
  </r>
  <r>
    <s v="B09RF2QXGX"/>
    <x v="707"/>
    <s v="Computers&amp;Accessories|Accessories&amp;Peripherals|LaptopAccessories|CameraPrivacyCovers"/>
    <n v="69"/>
    <n v="299"/>
    <n v="0.77"/>
    <n v="4.3"/>
    <n v="255"/>
    <s v="Computers &amp; Accessories"/>
    <x v="40"/>
    <n v="76245"/>
    <n v="17595"/>
    <s v=" &lt; 200"/>
    <n v="1096.5"/>
    <n v="58650"/>
  </r>
  <r>
    <s v="B01KK0HU3Y"/>
    <x v="708"/>
    <s v="Computers&amp;Accessories|Accessories&amp;Peripherals|Keyboards,Mice&amp;InputDevices|Mice"/>
    <n v="899"/>
    <n v="1499"/>
    <n v="0.4"/>
    <n v="4.2"/>
    <n v="23174"/>
    <s v="Computers &amp; Accessories"/>
    <x v="44"/>
    <n v="34737826"/>
    <n v="20833426"/>
    <s v="&gt; 500"/>
    <n v="97330.8"/>
    <n v="13904400"/>
  </r>
  <r>
    <s v="B07JF9B592"/>
    <x v="709"/>
    <s v="MusicalInstruments|Microphones|Condenser"/>
    <n v="478"/>
    <n v="699"/>
    <n v="0.32"/>
    <n v="3.8"/>
    <n v="20218"/>
    <s v="Musical Instruments"/>
    <x v="49"/>
    <n v="14132382"/>
    <n v="9664204"/>
    <s v="200 – 500"/>
    <n v="76828.399999999994"/>
    <n v="4468178"/>
  </r>
  <r>
    <s v="B086394NY5"/>
    <x v="710"/>
    <s v="Computers&amp;Accessories|Accessories&amp;Peripherals|LaptopAccessories"/>
    <n v="1399"/>
    <n v="2490"/>
    <n v="0.44"/>
    <n v="4.3"/>
    <n v="11074"/>
    <s v="Computers &amp; Accessories"/>
    <x v="101"/>
    <n v="27574260"/>
    <n v="15492526"/>
    <s v="&gt; 500"/>
    <n v="47618.2"/>
    <n v="12081734"/>
  </r>
  <r>
    <s v="B00NH11PEY"/>
    <x v="30"/>
    <s v="Computers&amp;Accessories|Accessories&amp;Peripherals|Cables&amp;Accessories|Cables|USBCables"/>
    <n v="199"/>
    <n v="750"/>
    <n v="0.73"/>
    <n v="4.5"/>
    <n v="74976"/>
    <s v="Computers &amp; Accessories"/>
    <x v="0"/>
    <n v="56232000"/>
    <n v="14920224"/>
    <s v=" &lt; 200"/>
    <n v="337392"/>
    <n v="41311776"/>
  </r>
  <r>
    <s v="B017PDR9N0"/>
    <x v="711"/>
    <s v="Computers&amp;Accessories|Accessories&amp;Peripherals|TabletAccessories|Stands"/>
    <n v="149"/>
    <n v="499"/>
    <n v="0.7"/>
    <n v="4.0999999999999996"/>
    <n v="25607"/>
    <s v="Computers &amp; Accessories"/>
    <x v="31"/>
    <n v="12777893"/>
    <n v="3815443"/>
    <s v=" &lt; 200"/>
    <n v="104988.7"/>
    <n v="8962450"/>
  </r>
  <r>
    <s v="B07NC12T2R"/>
    <x v="712"/>
    <s v="Electronics|HomeAudio|Speakers|BluetoothSpeakers"/>
    <n v="1799"/>
    <n v="4990"/>
    <n v="0.64"/>
    <n v="4.2"/>
    <n v="41226"/>
    <s v="Electronics"/>
    <x v="70"/>
    <n v="205717740"/>
    <n v="74165574"/>
    <s v="&gt; 500"/>
    <n v="173149.2"/>
    <n v="131552166"/>
  </r>
  <r>
    <s v="B07WKBD37W"/>
    <x v="713"/>
    <s v="HomeImprovement|Electrical|Adapters&amp;Multi-Outlets"/>
    <n v="425"/>
    <n v="999"/>
    <n v="0.56999999999999995"/>
    <n v="4"/>
    <n v="2581"/>
    <s v="Home Improvement"/>
    <x v="102"/>
    <n v="2578419"/>
    <n v="1096925"/>
    <s v="200 – 500"/>
    <n v="10324"/>
    <n v="1481494"/>
  </r>
  <r>
    <s v="B08JMC1988"/>
    <x v="714"/>
    <s v="Electronics|HomeAudio|Speakers|OutdoorSpeakers"/>
    <n v="999"/>
    <n v="2490"/>
    <n v="0.6"/>
    <n v="4.0999999999999996"/>
    <n v="18331"/>
    <s v="Electronics"/>
    <x v="87"/>
    <n v="45644190"/>
    <n v="18312669"/>
    <s v="&gt; 500"/>
    <n v="75157.099999999991"/>
    <n v="27331521"/>
  </r>
  <r>
    <s v="B09GFN8WZL"/>
    <x v="715"/>
    <s v="Computers&amp;Accessories|Accessories&amp;Peripherals|Keyboards,Mice&amp;InputDevices|GraphicTablets"/>
    <n v="378"/>
    <n v="999"/>
    <n v="0.62"/>
    <n v="4.0999999999999996"/>
    <n v="1779"/>
    <s v="Computers &amp; Accessories"/>
    <x v="45"/>
    <n v="1777221"/>
    <n v="672462"/>
    <s v="200 – 500"/>
    <n v="7293.9"/>
    <n v="1104759"/>
  </r>
  <r>
    <s v="B095X38CJS"/>
    <x v="716"/>
    <s v="OfficeProducts|OfficePaperProducts|Paper|Copy&amp;PrintingPaper|ColouredPaper"/>
    <n v="99"/>
    <n v="99"/>
    <n v="0"/>
    <n v="4.3"/>
    <n v="388"/>
    <s v="Office Products"/>
    <x v="103"/>
    <n v="38412"/>
    <n v="38412"/>
    <s v=" &lt; 200"/>
    <n v="1668.3999999999999"/>
    <n v="0"/>
  </r>
  <r>
    <s v="B07ZKD8T1Q"/>
    <x v="717"/>
    <s v="Computers&amp;Accessories|NetworkingDevices|Routers"/>
    <n v="1499"/>
    <n v="2999"/>
    <n v="0.5"/>
    <n v="4.5"/>
    <n v="8656"/>
    <s v="Computers &amp; Accessories"/>
    <x v="68"/>
    <n v="25959344"/>
    <n v="12975344"/>
    <s v="&gt; 500"/>
    <n v="38952"/>
    <n v="12984000"/>
  </r>
  <r>
    <s v="B07G3YNLJB"/>
    <x v="718"/>
    <s v="Computers&amp;Accessories|Components|InternalSolidStateDrives"/>
    <n v="1815"/>
    <n v="3100"/>
    <n v="0.41"/>
    <n v="4.5"/>
    <n v="92925"/>
    <s v="Computers &amp; Accessories"/>
    <x v="104"/>
    <n v="288067500"/>
    <n v="168658875"/>
    <s v="&gt; 500"/>
    <n v="418162.5"/>
    <n v="119408625"/>
  </r>
  <r>
    <s v="B00P93X2H6"/>
    <x v="719"/>
    <s v="OfficeProducts|OfficePaperProducts|Paper|Stationery|Notebooks,WritingPads&amp;Diaries|CompositionNotebooks"/>
    <n v="67"/>
    <n v="75"/>
    <n v="0.11"/>
    <n v="4.0999999999999996"/>
    <n v="1269"/>
    <s v="Office Products"/>
    <x v="91"/>
    <n v="95175"/>
    <n v="85023"/>
    <s v=" &lt; 200"/>
    <n v="5202.8999999999996"/>
    <n v="10152"/>
  </r>
  <r>
    <s v="B0798PJPCL"/>
    <x v="720"/>
    <s v="Computers&amp;Accessories|Accessories&amp;Peripherals|LaptopAccessories|Lapdesks"/>
    <n v="1889"/>
    <n v="2699"/>
    <n v="0.3"/>
    <n v="4.3"/>
    <n v="17394"/>
    <s v="Computers &amp; Accessories"/>
    <x v="46"/>
    <n v="46946406"/>
    <n v="32857266"/>
    <s v="&gt; 500"/>
    <n v="74794.2"/>
    <n v="14089140"/>
  </r>
  <r>
    <s v="B09GFWJDY1"/>
    <x v="721"/>
    <s v="Electronics|Headphones,Earbuds&amp;Accessories|Headphones|In-Ear"/>
    <n v="499"/>
    <n v="1499"/>
    <n v="0.67"/>
    <n v="3.6"/>
    <n v="9169"/>
    <s v="Electronics"/>
    <x v="24"/>
    <n v="13744331"/>
    <n v="4575331"/>
    <s v="200 – 500"/>
    <n v="33008.400000000001"/>
    <n v="9169000"/>
  </r>
  <r>
    <s v="B09MZ6WZ6V"/>
    <x v="722"/>
    <s v="Computers&amp;Accessories|Accessories&amp;Peripherals|Keyboards,Mice&amp;InputDevices|Keyboard&amp;MiceAccessories|MousePads"/>
    <n v="499"/>
    <n v="999"/>
    <n v="0.5"/>
    <n v="4.4000000000000004"/>
    <n v="1030"/>
    <s v="Computers &amp; Accessories"/>
    <x v="64"/>
    <n v="1028970"/>
    <n v="513970"/>
    <s v="200 – 500"/>
    <n v="4532"/>
    <n v="515000"/>
  </r>
  <r>
    <s v="B094QZLJQ6"/>
    <x v="723"/>
    <s v="Computers&amp;Accessories|ExternalDevices&amp;DataStorage|ExternalHardDisks"/>
    <n v="5799"/>
    <n v="7999"/>
    <n v="0.28000000000000003"/>
    <n v="4.5"/>
    <n v="50273"/>
    <s v="Computers &amp; Accessories"/>
    <x v="54"/>
    <n v="402133727"/>
    <n v="291533127"/>
    <s v="&gt; 500"/>
    <n v="226228.5"/>
    <n v="110600600"/>
  </r>
  <r>
    <s v="B07L3NDN24"/>
    <x v="724"/>
    <s v="Electronics|HomeAudio|Speakers|MultimediaSpeakerSystems"/>
    <n v="499"/>
    <n v="799"/>
    <n v="0.38"/>
    <n v="3.9"/>
    <n v="6742"/>
    <s v="Electronics"/>
    <x v="105"/>
    <n v="5386858"/>
    <n v="3364258"/>
    <s v="200 – 500"/>
    <n v="26293.8"/>
    <n v="2022600"/>
  </r>
  <r>
    <s v="B08WD18LJZ"/>
    <x v="725"/>
    <s v="Computers&amp;Accessories|Accessories&amp;Peripherals|Keyboards,Mice&amp;InputDevices|GraphicTablets"/>
    <n v="249"/>
    <n v="600"/>
    <n v="0.59"/>
    <n v="4"/>
    <n v="1208"/>
    <s v="Computers &amp; Accessories"/>
    <x v="45"/>
    <n v="724800"/>
    <n v="300792"/>
    <s v="200 – 500"/>
    <n v="4832"/>
    <n v="424008"/>
  </r>
  <r>
    <s v="B09CMM3VGK"/>
    <x v="31"/>
    <s v="Computers&amp;Accessories|Accessories&amp;Peripherals|Cables&amp;Accessories|Cables|USBCables"/>
    <n v="179"/>
    <n v="499"/>
    <n v="0.64"/>
    <n v="4"/>
    <n v="1933"/>
    <s v="Computers &amp; Accessories"/>
    <x v="0"/>
    <n v="964567"/>
    <n v="346007"/>
    <s v=" &lt; 200"/>
    <n v="7732"/>
    <n v="618560"/>
  </r>
  <r>
    <s v="B06XDKWLJH"/>
    <x v="726"/>
    <s v="Computers&amp;Accessories|ExternalDevices&amp;DataStorage|ExternalHardDisks"/>
    <n v="4449"/>
    <n v="5734"/>
    <n v="0.22"/>
    <n v="4.4000000000000004"/>
    <n v="25006"/>
    <s v="Computers &amp; Accessories"/>
    <x v="54"/>
    <n v="143384404"/>
    <n v="111251694"/>
    <s v="&gt; 500"/>
    <n v="110026.40000000001"/>
    <n v="32132710"/>
  </r>
  <r>
    <s v="B01J1CFO5I"/>
    <x v="727"/>
    <s v="Computers&amp;Accessories|Accessories&amp;Peripherals|PCGamingPeripherals|Gamepads"/>
    <n v="299"/>
    <n v="550"/>
    <n v="0.46"/>
    <n v="4.5999999999999996"/>
    <n v="33434"/>
    <s v="Computers &amp; Accessories"/>
    <x v="83"/>
    <n v="18388700"/>
    <n v="9996766"/>
    <s v="200 – 500"/>
    <n v="153796.4"/>
    <n v="8391934"/>
  </r>
  <r>
    <s v="B07J2NGB69"/>
    <x v="728"/>
    <s v="Computers&amp;Accessories|Accessories&amp;Peripherals|Keyboards,Mice&amp;InputDevices|Mice"/>
    <n v="629"/>
    <n v="1390"/>
    <n v="0.55000000000000004"/>
    <n v="4.4000000000000004"/>
    <n v="6301"/>
    <s v="Computers &amp; Accessories"/>
    <x v="44"/>
    <n v="8758390"/>
    <n v="3963329"/>
    <s v="&gt; 500"/>
    <n v="27724.400000000001"/>
    <n v="4795061"/>
  </r>
  <r>
    <s v="B00MUTWLW4"/>
    <x v="729"/>
    <s v="Computers&amp;Accessories|Accessories&amp;Peripherals|Keyboards,Mice&amp;InputDevices|Keyboards"/>
    <n v="2595"/>
    <n v="3295"/>
    <n v="0.21"/>
    <n v="4.4000000000000004"/>
    <n v="22618"/>
    <s v="Computers &amp; Accessories"/>
    <x v="48"/>
    <n v="74526310"/>
    <n v="58693710"/>
    <s v="&gt; 500"/>
    <n v="99519.200000000012"/>
    <n v="15832600"/>
  </r>
  <r>
    <s v="B08QSC1XY8"/>
    <x v="32"/>
    <s v="Computers&amp;Accessories|Accessories&amp;Peripherals|Cables&amp;Accessories|Cables|USBCables"/>
    <n v="389"/>
    <n v="1099"/>
    <n v="0.65"/>
    <n v="4.3"/>
    <n v="974"/>
    <s v="Computers &amp; Accessories"/>
    <x v="0"/>
    <n v="1070426"/>
    <n v="378886"/>
    <s v="200 – 500"/>
    <n v="4188.2"/>
    <n v="691540"/>
  </r>
  <r>
    <s v="B017NC2IPM"/>
    <x v="730"/>
    <s v="Computers&amp;Accessories|NetworkingDevices|Routers"/>
    <n v="1799"/>
    <n v="2911"/>
    <n v="0.38"/>
    <n v="4.3"/>
    <n v="20342"/>
    <s v="Computers &amp; Accessories"/>
    <x v="68"/>
    <n v="59215562"/>
    <n v="36595258"/>
    <s v="&gt; 500"/>
    <n v="87470.599999999991"/>
    <n v="22620304"/>
  </r>
  <r>
    <s v="B00N1U7JXM"/>
    <x v="731"/>
    <s v="OfficeProducts|OfficePaperProducts|Paper|Stationery|Notebooks,WritingPads&amp;Diaries|Notepads&amp;MemoBooks"/>
    <n v="90"/>
    <n v="175"/>
    <n v="0.49"/>
    <n v="4.4000000000000004"/>
    <n v="7429"/>
    <s v="Office Products"/>
    <x v="77"/>
    <n v="1300075"/>
    <n v="668610"/>
    <s v=" &lt; 200"/>
    <n v="32687.600000000002"/>
    <n v="631465"/>
  </r>
  <r>
    <s v="B08HQL67D6"/>
    <x v="732"/>
    <s v="Computers&amp;Accessories|Accessories&amp;Peripherals|LaptopAccessories|Lapdesks"/>
    <n v="599"/>
    <n v="599"/>
    <n v="0"/>
    <n v="4"/>
    <n v="26423"/>
    <s v="Computers &amp; Accessories"/>
    <x v="46"/>
    <n v="15827377"/>
    <n v="15827377"/>
    <s v="&gt; 500"/>
    <n v="105692"/>
    <n v="0"/>
  </r>
  <r>
    <s v="B09RKFBCV7"/>
    <x v="733"/>
    <s v="Electronics|WearableTechnology|SmartWatches"/>
    <n v="1999"/>
    <n v="7999"/>
    <n v="0.75"/>
    <n v="4.2"/>
    <n v="31305"/>
    <s v="Electronics"/>
    <x v="19"/>
    <n v="250408695"/>
    <n v="62578695"/>
    <s v="&gt; 500"/>
    <n v="131481"/>
    <n v="187830000"/>
  </r>
  <r>
    <s v="B08KHM9VBJ"/>
    <x v="734"/>
    <s v="Computers&amp;Accessories|NetworkingDevices|DataCards&amp;Dongles"/>
    <n v="2099"/>
    <n v="3250"/>
    <n v="0.35"/>
    <n v="3.8"/>
    <n v="11213"/>
    <s v="Computers &amp; Accessories"/>
    <x v="106"/>
    <n v="36442250"/>
    <n v="23536087"/>
    <s v="&gt; 500"/>
    <n v="42609.4"/>
    <n v="12906163"/>
  </r>
  <r>
    <s v="B01IOZUHRS"/>
    <x v="735"/>
    <s v="Computers&amp;Accessories|Accessories&amp;Peripherals|LaptopAccessories|LaptopChargers&amp;PowerSupplies"/>
    <n v="179"/>
    <n v="499"/>
    <n v="0.64"/>
    <n v="4.0999999999999996"/>
    <n v="10174"/>
    <s v="Computers &amp; Accessories"/>
    <x v="107"/>
    <n v="5076826"/>
    <n v="1821146"/>
    <s v=" &lt; 200"/>
    <n v="41713.399999999994"/>
    <n v="3255680"/>
  </r>
  <r>
    <s v="B00CEQEGPI"/>
    <x v="736"/>
    <s v="Computers&amp;Accessories|Accessories&amp;Peripherals|Keyboards,Mice&amp;InputDevices|Keyboard&amp;MouseSets"/>
    <n v="1345"/>
    <n v="2295"/>
    <n v="0.41"/>
    <n v="4.2"/>
    <n v="17413"/>
    <s v="Computers &amp; Accessories"/>
    <x v="53"/>
    <n v="39962835"/>
    <n v="23420485"/>
    <s v="&gt; 500"/>
    <n v="73134.600000000006"/>
    <n v="16542350"/>
  </r>
  <r>
    <s v="B08B6XWQ1C"/>
    <x v="737"/>
    <s v="Electronics|Cameras&amp;Photography|Accessories|Tripods&amp;Monopods|TripodLegs"/>
    <n v="349"/>
    <n v="995"/>
    <n v="0.65"/>
    <n v="4.2"/>
    <n v="6676"/>
    <s v="Electronics"/>
    <x v="59"/>
    <n v="6642620"/>
    <n v="2329924"/>
    <s v="200 – 500"/>
    <n v="28039.200000000001"/>
    <n v="4312696"/>
  </r>
  <r>
    <s v="B01DGVKBC6"/>
    <x v="738"/>
    <s v="Computers&amp;Accessories|Accessories&amp;Peripherals|Cables&amp;Accessories|Cables|EthernetCables"/>
    <n v="287"/>
    <n v="499"/>
    <n v="0.42"/>
    <n v="4.4000000000000004"/>
    <n v="8076"/>
    <s v="Computers &amp; Accessories"/>
    <x v="93"/>
    <n v="4029924"/>
    <n v="2317812"/>
    <s v="200 – 500"/>
    <n v="35534.400000000001"/>
    <n v="1712112"/>
  </r>
  <r>
    <s v="B008FWZGSG"/>
    <x v="33"/>
    <s v="Computers&amp;Accessories|Accessories&amp;Peripherals|Cables&amp;Accessories|Cables|USBCables"/>
    <n v="599"/>
    <n v="599"/>
    <n v="0"/>
    <n v="4.3"/>
    <n v="355"/>
    <s v="Computers &amp; Accessories"/>
    <x v="0"/>
    <n v="212645"/>
    <n v="212645"/>
    <s v="&gt; 500"/>
    <n v="1526.5"/>
    <n v="0"/>
  </r>
  <r>
    <s v="B08JD36C6H"/>
    <x v="739"/>
    <s v="Computers&amp;Accessories|ExternalDevices&amp;DataStorage|PenDrives"/>
    <n v="349"/>
    <n v="450"/>
    <n v="0.22"/>
    <n v="4.0999999999999996"/>
    <n v="18656"/>
    <s v="Computers &amp; Accessories"/>
    <x v="43"/>
    <n v="8395200"/>
    <n v="6510944"/>
    <s v="200 – 500"/>
    <n v="76489.599999999991"/>
    <n v="1884256"/>
  </r>
  <r>
    <s v="B00E3DVQFS"/>
    <x v="740"/>
    <s v="Electronics|GeneralPurposeBatteries&amp;BatteryChargers|DisposableBatteries"/>
    <n v="879"/>
    <n v="1109"/>
    <n v="0.21"/>
    <n v="4.4000000000000004"/>
    <n v="31599"/>
    <s v="Electronics"/>
    <x v="50"/>
    <n v="35043291"/>
    <n v="27775521"/>
    <s v="&gt; 500"/>
    <n v="139035.6"/>
    <n v="7267770"/>
  </r>
  <r>
    <s v="B0B4HJNPV4"/>
    <x v="34"/>
    <s v="Computers&amp;Accessories|Accessories&amp;Peripherals|Cables&amp;Accessories|Cables|USBCables"/>
    <n v="199"/>
    <n v="999"/>
    <n v="0.8"/>
    <n v="3.9"/>
    <n v="1075"/>
    <s v="Computers &amp; Accessories"/>
    <x v="0"/>
    <n v="1073925"/>
    <n v="213925"/>
    <s v=" &lt; 200"/>
    <n v="4192.5"/>
    <n v="860000"/>
  </r>
  <r>
    <s v="B00BN5SNF0"/>
    <x v="741"/>
    <s v="Electronics|GeneralPurposeBatteries&amp;BatteryChargers|RechargeableBatteries"/>
    <n v="250"/>
    <n v="250"/>
    <n v="0"/>
    <n v="3.9"/>
    <n v="13971"/>
    <s v="Electronics"/>
    <x v="73"/>
    <n v="3492750"/>
    <n v="3492750"/>
    <s v="200 – 500"/>
    <n v="54486.9"/>
    <n v="0"/>
  </r>
  <r>
    <s v="B09SGGRKV8"/>
    <x v="742"/>
    <s v="Electronics|Headphones,Earbuds&amp;Accessories|Headphones|In-Ear"/>
    <n v="199"/>
    <n v="499"/>
    <n v="0.6"/>
    <n v="3.6"/>
    <n v="2492"/>
    <s v="Electronics"/>
    <x v="24"/>
    <n v="1243508"/>
    <n v="495908"/>
    <s v=" &lt; 200"/>
    <n v="8971.2000000000007"/>
    <n v="747600"/>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5"/>
    <s v="Computers &amp; Accessories"/>
    <x v="0"/>
    <n v="574425"/>
    <n v="114425"/>
    <s v=" &lt; 200"/>
    <n v="2300"/>
    <n v="460000"/>
  </r>
  <r>
    <s v="B084BR3QX8"/>
    <x v="743"/>
    <s v="Computers&amp;Accessories|Accessories&amp;Peripherals|LaptopAccessories|LaptopChargers&amp;PowerSupplies"/>
    <n v="149"/>
    <n v="999"/>
    <n v="0.85"/>
    <n v="3.5"/>
    <n v="2523"/>
    <s v="Computers &amp; Accessories"/>
    <x v="107"/>
    <n v="2520477"/>
    <n v="375927"/>
    <s v=" &lt; 200"/>
    <n v="8830.5"/>
    <n v="2144550"/>
  </r>
  <r>
    <s v="B09VC2D2WG"/>
    <x v="744"/>
    <s v="Computers&amp;Accessories|Accessories&amp;Peripherals|Keyboards,Mice&amp;InputDevices|GraphicTablets"/>
    <n v="469"/>
    <n v="1499"/>
    <n v="0.69"/>
    <n v="4.0999999999999996"/>
    <n v="352"/>
    <s v="Computers &amp; Accessories"/>
    <x v="45"/>
    <n v="527648"/>
    <n v="165088"/>
    <s v="200 – 500"/>
    <n v="1443.1999999999998"/>
    <n v="362560"/>
  </r>
  <r>
    <s v="B09163Q5CD"/>
    <x v="745"/>
    <s v="Computers&amp;Accessories|Accessories&amp;Peripherals|USBHubs"/>
    <n v="1187"/>
    <n v="1929"/>
    <n v="0.38"/>
    <n v="4.0999999999999996"/>
    <n v="1662"/>
    <s v="Computers &amp; Accessories"/>
    <x v="85"/>
    <n v="3205998"/>
    <n v="1972794"/>
    <s v="&gt; 500"/>
    <n v="6814.2"/>
    <n v="1233204"/>
  </r>
  <r>
    <s v="B08K9PX15C"/>
    <x v="746"/>
    <s v="Computers&amp;Accessories|Accessories&amp;Peripherals|Audio&amp;VideoAccessories|PCSpeakers"/>
    <n v="849"/>
    <n v="1499"/>
    <n v="0.43"/>
    <n v="4"/>
    <n v="7352"/>
    <s v="Computers &amp; Accessories"/>
    <x v="108"/>
    <n v="11020648"/>
    <n v="6241848"/>
    <s v="&gt; 500"/>
    <n v="29408"/>
    <n v="4778800"/>
  </r>
  <r>
    <s v="B083RD1J99"/>
    <x v="747"/>
    <s v="Computers&amp;Accessories|Accessories&amp;Peripherals|Keyboards,Mice&amp;InputDevices|Mice"/>
    <n v="328"/>
    <n v="399"/>
    <n v="0.18"/>
    <n v="4.0999999999999996"/>
    <n v="3441"/>
    <s v="Computers &amp; Accessories"/>
    <x v="44"/>
    <n v="1372959"/>
    <n v="1128648"/>
    <s v="200 – 500"/>
    <n v="14108.099999999999"/>
    <n v="244311"/>
  </r>
  <r>
    <s v="B09Z7YGV3R"/>
    <x v="748"/>
    <s v="Computers&amp;Accessories|Accessories&amp;Peripherals|LaptopAccessories|Lapdesks"/>
    <n v="269"/>
    <n v="699"/>
    <n v="0.62"/>
    <n v="4"/>
    <n v="93"/>
    <s v="Computers &amp; Accessories"/>
    <x v="46"/>
    <n v="65007"/>
    <n v="25017"/>
    <s v="200 – 500"/>
    <n v="372"/>
    <n v="39990"/>
  </r>
  <r>
    <s v="B00N3XLDW0"/>
    <x v="749"/>
    <s v="Electronics|Cameras&amp;Photography|Accessories|Batteries&amp;Chargers|BatteryChargers"/>
    <n v="299"/>
    <n v="400"/>
    <n v="0.25"/>
    <n v="3.8"/>
    <n v="40895"/>
    <s v="Electronics"/>
    <x v="109"/>
    <n v="16358000"/>
    <n v="12227605"/>
    <s v="200 – 500"/>
    <n v="155401"/>
    <n v="4130395"/>
  </r>
  <r>
    <s v="B07Z53L5QL"/>
    <x v="750"/>
    <s v="Computers&amp;Accessories|Accessories&amp;Peripherals|TabletAccessories|Bags,Cases&amp;Sleeves|Cases"/>
    <n v="549"/>
    <n v="1499"/>
    <n v="0.63"/>
    <n v="4.3"/>
    <n v="11006"/>
    <s v="Computers &amp; Accessories"/>
    <x v="96"/>
    <n v="16497994"/>
    <n v="6042294"/>
    <s v="&gt; 500"/>
    <n v="47325.799999999996"/>
    <n v="10455700"/>
  </r>
  <r>
    <s v="B00P93X0VO"/>
    <x v="751"/>
    <s v="OfficeProducts|OfficePaperProducts|Paper|Stationery|Notebooks,WritingPads&amp;Diaries|WireboundNotebooks"/>
    <n v="114"/>
    <n v="120"/>
    <n v="0.05"/>
    <n v="4.2"/>
    <n v="8938"/>
    <s v="Office Products"/>
    <x v="72"/>
    <n v="1072560"/>
    <n v="1018932"/>
    <s v=" &lt; 200"/>
    <n v="37539.599999999999"/>
    <n v="53628"/>
  </r>
  <r>
    <s v="B07SBGFDX9"/>
    <x v="752"/>
    <s v="OfficeProducts|OfficePaperProducts|Paper|Stationery|Pens,Pencils&amp;WritingSupplies|Pens&amp;Refills|StickBallpointPens"/>
    <n v="120"/>
    <n v="120"/>
    <n v="0"/>
    <n v="4.0999999999999996"/>
    <n v="4308"/>
    <s v="Office Products"/>
    <x v="110"/>
    <n v="516960"/>
    <n v="516960"/>
    <s v=" &lt; 200"/>
    <n v="17662.8"/>
    <n v="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6"/>
    <s v="Computers &amp; Accessories"/>
    <x v="0"/>
    <n v="74841770"/>
    <n v="22506374"/>
    <s v="200 – 500"/>
    <n v="484587"/>
    <n v="52335396"/>
  </r>
  <r>
    <s v="B07X2L5Z8C"/>
    <x v="753"/>
    <s v="Computers&amp;Accessories|Accessories&amp;Peripherals|Keyboards,Mice&amp;InputDevices|Mice"/>
    <n v="1490"/>
    <n v="2295"/>
    <n v="0.35"/>
    <n v="4.5999999999999996"/>
    <n v="10652"/>
    <s v="Computers &amp; Accessories"/>
    <x v="44"/>
    <n v="24446340"/>
    <n v="15871480"/>
    <s v="&gt; 500"/>
    <n v="48999.199999999997"/>
    <n v="8574860"/>
  </r>
  <r>
    <s v="B00VA7YYUO"/>
    <x v="754"/>
    <s v="Home&amp;Kitchen|CraftMaterials|DrawingMaterials|DrawingMedia|Pencils|WoodenPencils"/>
    <n v="99"/>
    <n v="99"/>
    <n v="0"/>
    <n v="4.3"/>
    <n v="5036"/>
    <s v="Home &amp; Kitchen"/>
    <x v="111"/>
    <n v="498564"/>
    <n v="498564"/>
    <s v=" &lt; 200"/>
    <n v="21654.799999999999"/>
    <n v="0"/>
  </r>
  <r>
    <s v="B07L9FW9GF"/>
    <x v="755"/>
    <s v="Computers&amp;Accessories|Accessories&amp;Peripherals|Keyboards,Mice&amp;InputDevices|Mice"/>
    <n v="149"/>
    <n v="249"/>
    <n v="0.4"/>
    <n v="4"/>
    <n v="5057"/>
    <s v="Computers &amp; Accessories"/>
    <x v="44"/>
    <n v="1259193"/>
    <n v="753493"/>
    <s v=" &lt; 200"/>
    <n v="20228"/>
    <n v="505700"/>
  </r>
  <r>
    <s v="B08D64C9FN"/>
    <x v="756"/>
    <s v="Computers&amp;Accessories|Accessories&amp;Peripherals|PCGamingPeripherals|GamingMice"/>
    <n v="575"/>
    <n v="2799"/>
    <n v="0.79"/>
    <n v="4.2"/>
    <n v="8537"/>
    <s v="Computers &amp; Accessories"/>
    <x v="62"/>
    <n v="23895063"/>
    <n v="4908775"/>
    <s v="&gt; 500"/>
    <n v="35855.4"/>
    <n v="18986288"/>
  </r>
  <r>
    <s v="B07XJYYH7L"/>
    <x v="45"/>
    <s v="Computers&amp;Accessories|Accessories&amp;Peripherals|Cables&amp;Accessories|Cables|USBCables"/>
    <n v="333"/>
    <n v="999"/>
    <n v="0.67"/>
    <n v="3.3"/>
    <n v="9792"/>
    <s v="Computers &amp; Accessories"/>
    <x v="0"/>
    <n v="9782208"/>
    <n v="3260736"/>
    <s v="200 – 500"/>
    <n v="32313.599999999999"/>
    <n v="6521472"/>
  </r>
  <r>
    <s v="B00LOD70SC"/>
    <x v="757"/>
    <s v="OfficeProducts|OfficePaperProducts|Paper|Stationery|Pens,Pencils&amp;WritingSupplies|Pens&amp;Refills|RetractableBallpointPens"/>
    <n v="178"/>
    <n v="210"/>
    <n v="0.15"/>
    <n v="4.3"/>
    <n v="2450"/>
    <s v="Office Products"/>
    <x v="92"/>
    <n v="514500"/>
    <n v="436100"/>
    <s v=" &lt; 200"/>
    <n v="10535"/>
    <n v="78400"/>
  </r>
  <r>
    <s v="B09X76VL5L"/>
    <x v="758"/>
    <s v="Electronics|Headphones,Earbuds&amp;Accessories|Headphones|In-Ear"/>
    <n v="1599"/>
    <n v="3490"/>
    <n v="0.54"/>
    <n v="3.7"/>
    <n v="676"/>
    <s v="Electronics"/>
    <x v="24"/>
    <n v="2359240"/>
    <n v="1080924"/>
    <s v="&gt; 500"/>
    <n v="2501.2000000000003"/>
    <n v="1278316"/>
  </r>
  <r>
    <s v="B091JF2TFD"/>
    <x v="759"/>
    <s v="Electronics|Headphones,Earbuds&amp;Accessories|Headphones|In-Ear"/>
    <n v="499"/>
    <n v="1299"/>
    <n v="0.62"/>
    <n v="3.9"/>
    <n v="1173"/>
    <s v="Electronics"/>
    <x v="24"/>
    <n v="1523727"/>
    <n v="585327"/>
    <s v="200 – 500"/>
    <n v="4574.7"/>
    <n v="938400"/>
  </r>
  <r>
    <s v="B07S7DCJKS"/>
    <x v="760"/>
    <s v="Computers&amp;Accessories|Accessories&amp;Peripherals|Keyboards,Mice&amp;InputDevices|Keyboard&amp;MiceAccessories|MousePads"/>
    <n v="199"/>
    <n v="499"/>
    <n v="0.6"/>
    <n v="4.3"/>
    <n v="9998"/>
    <s v="Computers &amp; Accessories"/>
    <x v="64"/>
    <n v="4989002"/>
    <n v="1989602"/>
    <s v=" &lt; 200"/>
    <n v="42991.4"/>
    <n v="2999400"/>
  </r>
  <r>
    <s v="B09NC2TY11"/>
    <x v="761"/>
    <s v="Electronics|WearableTechnology|SmartWatches"/>
    <n v="2499"/>
    <n v="5999"/>
    <n v="0.57999999999999996"/>
    <n v="4.0999999999999996"/>
    <n v="5852"/>
    <s v="Electronics"/>
    <x v="19"/>
    <n v="35106148"/>
    <n v="14624148"/>
    <s v="&gt; 500"/>
    <n v="23993.199999999997"/>
    <n v="20482000"/>
  </r>
  <r>
    <s v="B0BDS8MY8J"/>
    <x v="762"/>
    <s v="Computers&amp;Accessories|Components|InternalHardDrives"/>
    <n v="199"/>
    <n v="999"/>
    <n v="0.8"/>
    <n v="4.2"/>
    <n v="362"/>
    <s v="Computers &amp; Accessories"/>
    <x v="112"/>
    <n v="361638"/>
    <n v="72038"/>
    <s v=" &lt; 200"/>
    <n v="1520.4"/>
    <n v="289600"/>
  </r>
  <r>
    <s v="B09X7DY7Q4"/>
    <x v="763"/>
    <s v="Electronics|Accessories|MemoryCards|MicroSD"/>
    <n v="939"/>
    <n v="1800"/>
    <n v="0.48"/>
    <n v="4.5"/>
    <n v="205052"/>
    <s v="Electronics"/>
    <x v="22"/>
    <n v="369093600"/>
    <n v="192543828"/>
    <s v="&gt; 500"/>
    <n v="922734"/>
    <n v="176549772"/>
  </r>
  <r>
    <s v="B09YV575RK"/>
    <x v="764"/>
    <s v="Electronics|WearableTechnology|SmartWatches"/>
    <n v="2499"/>
    <n v="9999"/>
    <n v="0.75"/>
    <n v="4"/>
    <n v="9090"/>
    <s v="Electronics"/>
    <x v="19"/>
    <n v="90890910"/>
    <n v="22715910"/>
    <s v="&gt; 500"/>
    <n v="36360"/>
    <n v="68175000"/>
  </r>
  <r>
    <s v="B08LW31NQ6"/>
    <x v="765"/>
    <s v="Computers&amp;Accessories|Accessories&amp;Peripherals|Keyboards,Mice&amp;InputDevices|Mice"/>
    <n v="1439"/>
    <n v="2890"/>
    <n v="0.5"/>
    <n v="4.5"/>
    <n v="4099"/>
    <s v="Computers &amp; Accessories"/>
    <x v="44"/>
    <n v="11846110"/>
    <n v="5898461"/>
    <s v="&gt; 500"/>
    <n v="18445.5"/>
    <n v="5947649"/>
  </r>
  <r>
    <s v="B09ND94ZRG"/>
    <x v="766"/>
    <s v="Electronics|Headphones,Earbuds&amp;Accessories|Headphones|In-Ear"/>
    <n v="1099"/>
    <n v="5999"/>
    <n v="0.82"/>
    <n v="3.5"/>
    <n v="12966"/>
    <s v="Electronics"/>
    <x v="24"/>
    <n v="77783034"/>
    <n v="14249634"/>
    <s v="&gt; 500"/>
    <n v="45381"/>
    <n v="63533400"/>
  </r>
  <r>
    <s v="B00P93X6EK"/>
    <x v="767"/>
    <s v="OfficeProducts|OfficePaperProducts|Paper|Stationery|Notebooks,WritingPads&amp;Diaries|WireboundNotebooks"/>
    <n v="157"/>
    <n v="160"/>
    <n v="0.02"/>
    <n v="4.5"/>
    <n v="4428"/>
    <s v="Office Products"/>
    <x v="72"/>
    <n v="708480"/>
    <n v="695196"/>
    <s v=" &lt; 200"/>
    <n v="19926"/>
    <n v="13284"/>
  </r>
  <r>
    <s v="B07KRCW6LZ"/>
    <x v="43"/>
    <s v="Computers&amp;Accessories|NetworkingDevices|NetworkAdapters|WirelessUSBAdapters"/>
    <n v="999"/>
    <n v="1599"/>
    <n v="0.38"/>
    <n v="4.3"/>
    <n v="12093"/>
    <s v="Computers &amp; Accessories"/>
    <x v="1"/>
    <n v="19336707"/>
    <n v="12080907"/>
    <s v="&gt; 500"/>
    <n v="51999.9"/>
    <n v="7255800"/>
  </r>
  <r>
    <s v="B0994GP1CX"/>
    <x v="768"/>
    <s v="Computers&amp;Accessories|Accessories&amp;Peripherals|Keyboards,Mice&amp;InputDevices|Keyboard&amp;MiceAccessories|DustCovers"/>
    <n v="115"/>
    <n v="999"/>
    <n v="0.88"/>
    <n v="3.3"/>
    <n v="5692"/>
    <s v="Computers &amp; Accessories"/>
    <x v="61"/>
    <n v="5686308"/>
    <n v="654580"/>
    <s v=" &lt; 200"/>
    <n v="18783.599999999999"/>
    <n v="5031728"/>
  </r>
  <r>
    <s v="B07H8W9PB6"/>
    <x v="769"/>
    <s v="Computers&amp;Accessories|Accessories&amp;Peripherals|Keyboards,Mice&amp;InputDevices|GraphicTablets"/>
    <n v="175"/>
    <n v="499"/>
    <n v="0.65"/>
    <n v="4.0999999999999996"/>
    <n v="21"/>
    <s v="Computers &amp; Accessories"/>
    <x v="45"/>
    <n v="10479"/>
    <n v="3675"/>
    <s v=" &lt; 200"/>
    <n v="86.1"/>
    <n v="6804"/>
  </r>
  <r>
    <s v="B09NNHFSSF"/>
    <x v="770"/>
    <s v="Electronics|Cameras&amp;Photography|SecurityCameras|DomeCameras"/>
    <n v="1999"/>
    <n v="4700"/>
    <n v="0.56999999999999995"/>
    <n v="3.8"/>
    <n v="1880"/>
    <s v="Electronics"/>
    <x v="82"/>
    <n v="8836000"/>
    <n v="3758120"/>
    <s v="&gt; 500"/>
    <n v="7144"/>
    <n v="5077880"/>
  </r>
  <r>
    <s v="B08D9NDZ1Y"/>
    <x v="771"/>
    <s v="Computers&amp;Accessories|Printers,Inks&amp;Accessories|Printers"/>
    <n v="3999"/>
    <n v="4332.96"/>
    <n v="0.08"/>
    <n v="3.5"/>
    <n v="21762"/>
    <s v="Computers &amp; Accessories"/>
    <x v="113"/>
    <n v="94293875.519999996"/>
    <n v="87026238"/>
    <s v="&gt; 500"/>
    <n v="76167"/>
    <n v="7267637.5200000005"/>
  </r>
  <r>
    <s v="B0085IATT6"/>
    <x v="772"/>
    <s v="Computers&amp;Accessories|NetworkingDevices|Routers"/>
    <n v="899"/>
    <n v="1800"/>
    <n v="0.5"/>
    <n v="4.0999999999999996"/>
    <n v="22375"/>
    <s v="Computers &amp; Accessories"/>
    <x v="68"/>
    <n v="40275000"/>
    <n v="20115125"/>
    <s v="&gt; 500"/>
    <n v="91737.499999999985"/>
    <n v="20159875"/>
  </r>
  <r>
    <s v="B08WJ86PV2"/>
    <x v="773"/>
    <s v="Computers&amp;Accessories|Accessories&amp;Peripherals|Keyboards,Mice&amp;InputDevices|Keyboard&amp;MiceAccessories|MousePads"/>
    <n v="299"/>
    <n v="990"/>
    <n v="0.7"/>
    <n v="4.5"/>
    <n v="2453"/>
    <s v="Computers &amp; Accessories"/>
    <x v="64"/>
    <n v="2428470"/>
    <n v="733447"/>
    <s v="200 – 500"/>
    <n v="11038.5"/>
    <n v="1695023"/>
  </r>
  <r>
    <s v="B078HRR1XV"/>
    <x v="774"/>
    <s v="Computers&amp;Accessories|Accessories&amp;Peripherals|Keyboards,Mice&amp;InputDevices|GraphicTablets"/>
    <n v="3303"/>
    <n v="4699"/>
    <n v="0.3"/>
    <n v="4.4000000000000004"/>
    <n v="13544"/>
    <s v="Computers &amp; Accessories"/>
    <x v="45"/>
    <n v="63643256"/>
    <n v="44735832"/>
    <s v="&gt; 500"/>
    <n v="59593.600000000006"/>
    <n v="18907424"/>
  </r>
  <r>
    <s v="B09P22HXH6"/>
    <x v="775"/>
    <s v="Computers&amp;Accessories|Accessories&amp;Peripherals|Audio&amp;VideoAccessories|Webcams&amp;VoIPEquipment|Webcams"/>
    <n v="1890"/>
    <n v="5490"/>
    <n v="0.66"/>
    <n v="4.0999999999999996"/>
    <n v="10976"/>
    <s v="Computers &amp; Accessories"/>
    <x v="99"/>
    <n v="60258240"/>
    <n v="20744640"/>
    <s v="&gt; 500"/>
    <n v="45001.599999999999"/>
    <n v="39513600"/>
  </r>
  <r>
    <s v="B00LM4X3XE"/>
    <x v="776"/>
    <s v="OfficeProducts|OfficePaperProducts|Paper|Stationery|Pens,Pencils&amp;WritingSupplies|Pens&amp;Refills|BottledInk"/>
    <n v="90"/>
    <n v="100"/>
    <n v="0.1"/>
    <n v="4.3"/>
    <n v="3061"/>
    <s v="Office Products"/>
    <x v="90"/>
    <n v="306100"/>
    <n v="275490"/>
    <s v=" &lt; 200"/>
    <n v="13162.3"/>
    <n v="30610"/>
  </r>
  <r>
    <s v="B09YLFHFDW"/>
    <x v="777"/>
    <s v="Electronics|Headphones,Earbuds&amp;Accessories|Headphones|In-Ear"/>
    <n v="1599"/>
    <n v="2790"/>
    <n v="0.43"/>
    <n v="3.6"/>
    <n v="2272"/>
    <s v="Electronics"/>
    <x v="24"/>
    <n v="6338880"/>
    <n v="3632928"/>
    <s v="&gt; 500"/>
    <n v="8179.2"/>
    <n v="2705952"/>
  </r>
  <r>
    <s v="B07YWS9SP9"/>
    <x v="778"/>
    <s v="Computers&amp;Accessories|Accessories&amp;Peripherals|LaptopAccessories|CoolingPads"/>
    <n v="599"/>
    <n v="999"/>
    <n v="0.4"/>
    <n v="4"/>
    <n v="7601"/>
    <s v="Computers &amp; Accessories"/>
    <x v="100"/>
    <n v="7593399"/>
    <n v="4552999"/>
    <s v="&gt; 500"/>
    <n v="30404"/>
    <n v="3040400"/>
  </r>
  <r>
    <s v="B002PD61Y4"/>
    <x v="46"/>
    <s v="Computers&amp;Accessories|NetworkingDevices|NetworkAdapters|WirelessUSBAdapters"/>
    <n v="507"/>
    <n v="1208"/>
    <n v="0.57999999999999996"/>
    <n v="4.0999999999999996"/>
    <n v="8131"/>
    <s v="Computers &amp; Accessories"/>
    <x v="1"/>
    <n v="9822248"/>
    <n v="4122417"/>
    <s v="&gt; 500"/>
    <n v="33337.1"/>
    <n v="5699831"/>
  </r>
  <r>
    <s v="B08WLY8V9S"/>
    <x v="779"/>
    <s v="Computers&amp;Accessories|Accessories&amp;Peripherals|Keyboards,Mice&amp;InputDevices|Keyboard&amp;MiceAccessories|MousePads"/>
    <n v="425"/>
    <n v="899"/>
    <n v="0.53"/>
    <n v="4.5"/>
    <n v="4219"/>
    <s v="Computers &amp; Accessories"/>
    <x v="64"/>
    <n v="3792881"/>
    <n v="1793075"/>
    <s v="200 – 500"/>
    <n v="18985.5"/>
    <n v="1999806"/>
  </r>
  <r>
    <s v="B0873L7J6X"/>
    <x v="780"/>
    <s v="Electronics|Headphones,Earbuds&amp;Accessories|Headphones|On-Ear"/>
    <n v="1499"/>
    <n v="3999"/>
    <n v="0.63"/>
    <n v="4.2"/>
    <n v="42775"/>
    <s v="Electronics"/>
    <x v="39"/>
    <n v="171057225"/>
    <n v="64119725"/>
    <s v="&gt; 500"/>
    <n v="179655"/>
    <n v="106937500"/>
  </r>
  <r>
    <s v="B07YNHCW6N"/>
    <x v="781"/>
    <s v="Computers&amp;Accessories|Accessories&amp;Peripherals|TabletAccessories|Bags,Cases&amp;Sleeves|Cases"/>
    <n v="549"/>
    <n v="2499"/>
    <n v="0.78"/>
    <n v="4.3"/>
    <n v="5556"/>
    <s v="Computers &amp; Accessories"/>
    <x v="96"/>
    <n v="13884444"/>
    <n v="3050244"/>
    <s v="&gt; 500"/>
    <n v="23890.799999999999"/>
    <n v="10834200"/>
  </r>
  <r>
    <s v="B07232M876"/>
    <x v="49"/>
    <s v="Computers&amp;Accessories|Accessories&amp;Peripherals|Cables&amp;Accessories|Cables|USBCables"/>
    <n v="199"/>
    <n v="395"/>
    <n v="0.5"/>
    <n v="4.2"/>
    <n v="92595"/>
    <s v="Computers &amp; Accessories"/>
    <x v="0"/>
    <n v="36575025"/>
    <n v="18426405"/>
    <s v=" &lt; 200"/>
    <n v="388899"/>
    <n v="18148620"/>
  </r>
  <r>
    <s v="B01MQ2A86A"/>
    <x v="782"/>
    <s v="Computers&amp;Accessories|Accessories&amp;Peripherals|Keyboards,Mice&amp;InputDevices|Mice"/>
    <n v="1295"/>
    <n v="1645"/>
    <n v="0.21"/>
    <n v="4.5999999999999996"/>
    <n v="12375"/>
    <s v="Computers &amp; Accessories"/>
    <x v="44"/>
    <n v="20356875"/>
    <n v="16025625"/>
    <s v="&gt; 500"/>
    <n v="56924.999999999993"/>
    <n v="4331250"/>
  </r>
  <r>
    <s v="B00KIE28X0"/>
    <x v="783"/>
    <s v="Home&amp;Kitchen|CraftMaterials|PaintingMaterials|Paints"/>
    <n v="310"/>
    <n v="310"/>
    <n v="0"/>
    <n v="4.5"/>
    <n v="5882"/>
    <s v="Home &amp; Kitchen"/>
    <x v="63"/>
    <n v="1823420"/>
    <n v="1823420"/>
    <s v="200 – 500"/>
    <n v="26469"/>
    <n v="0"/>
  </r>
  <r>
    <s v="B08BQ947H3"/>
    <x v="503"/>
    <s v="Computers&amp;Accessories|Accessories&amp;Peripherals|LaptopAccessories|CameraPrivacyCovers"/>
    <n v="149"/>
    <n v="149"/>
    <n v="0"/>
    <n v="4.3"/>
    <n v="10833"/>
    <s v="Computers &amp; Accessories"/>
    <x v="40"/>
    <n v="1614117"/>
    <n v="1614117"/>
    <s v=" &lt; 200"/>
    <n v="46581.9"/>
    <n v="0"/>
  </r>
  <r>
    <s v="B0BHYJ8CVF"/>
    <x v="784"/>
    <s v="Computers&amp;Accessories|Accessories&amp;Peripherals|Keyboards,Mice&amp;InputDevices|Keyboard&amp;MouseSets"/>
    <n v="1149"/>
    <n v="1499"/>
    <n v="0.23"/>
    <n v="4.0999999999999996"/>
    <n v="10443"/>
    <s v="Computers &amp; Accessories"/>
    <x v="53"/>
    <n v="15654057"/>
    <n v="11999007"/>
    <s v="&gt; 500"/>
    <n v="42816.299999999996"/>
    <n v="3655050"/>
  </r>
  <r>
    <s v="B0BCVJ3PVP"/>
    <x v="785"/>
    <s v="Computers&amp;Accessories|Accessories&amp;Peripherals|LaptopAccessories|Lapdesks"/>
    <n v="499"/>
    <n v="1299"/>
    <n v="0.62"/>
    <n v="4.5"/>
    <n v="434"/>
    <s v="Computers &amp; Accessories"/>
    <x v="46"/>
    <n v="563766"/>
    <n v="216566"/>
    <s v="200 – 500"/>
    <n v="1953"/>
    <n v="347200"/>
  </r>
  <r>
    <s v="B0B2931FCV"/>
    <x v="786"/>
    <s v="Electronics|Headphones,Earbuds&amp;Accessories|Headphones|In-Ear"/>
    <n v="999"/>
    <n v="4199"/>
    <n v="0.76"/>
    <n v="3.5"/>
    <n v="1913"/>
    <s v="Electronics"/>
    <x v="24"/>
    <n v="8032687"/>
    <n v="1911087"/>
    <s v="&gt; 500"/>
    <n v="6695.5"/>
    <n v="6121600"/>
  </r>
  <r>
    <s v="B09TMZ1MF8"/>
    <x v="787"/>
    <s v="Computers&amp;Accessories|Components|InternalSolidStateDrives"/>
    <n v="1709"/>
    <n v="4000"/>
    <n v="0.56999999999999995"/>
    <n v="4.4000000000000004"/>
    <n v="3029"/>
    <s v="Computers &amp; Accessories"/>
    <x v="104"/>
    <n v="12116000"/>
    <n v="5176561"/>
    <s v="&gt; 500"/>
    <n v="13327.6"/>
    <n v="6939439"/>
  </r>
  <r>
    <s v="B07VV37FT4"/>
    <x v="788"/>
    <s v="OfficeProducts|OfficePaperProducts|Paper|Stationery|Pens,Pencils&amp;WritingSupplies|Pens&amp;Refills|GelInkRollerballPens"/>
    <n v="250"/>
    <n v="250"/>
    <n v="0"/>
    <n v="4.2"/>
    <n v="2628"/>
    <s v="Office Products"/>
    <x v="51"/>
    <n v="657000"/>
    <n v="657000"/>
    <s v="200 – 500"/>
    <n v="11037.6"/>
    <n v="0"/>
  </r>
  <r>
    <s v="B07P681N66"/>
    <x v="50"/>
    <s v="Computers&amp;Accessories|NetworkingDevices|NetworkAdapters|WirelessUSBAdapters"/>
    <n v="1199"/>
    <n v="2199"/>
    <n v="0.45"/>
    <n v="4.4000000000000004"/>
    <n v="24780"/>
    <s v="Computers &amp; Accessories"/>
    <x v="1"/>
    <n v="54491220"/>
    <n v="29711220"/>
    <s v="&gt; 500"/>
    <n v="109032.00000000001"/>
    <n v="24780000"/>
  </r>
  <r>
    <s v="B07JB2Y4SR"/>
    <x v="789"/>
    <s v="Home&amp;Kitchen|CraftMaterials|DrawingMaterials|DrawingMedia|Pens"/>
    <n v="90"/>
    <n v="100"/>
    <n v="0.1"/>
    <n v="4.4000000000000004"/>
    <n v="10718"/>
    <s v="Home &amp; Kitchen"/>
    <x v="114"/>
    <n v="1071800"/>
    <n v="964620"/>
    <s v=" &lt; 200"/>
    <n v="47159.200000000004"/>
    <n v="107180"/>
  </r>
  <r>
    <s v="B08KRMK9LZ"/>
    <x v="790"/>
    <s v="Electronics|Mobiles&amp;Accessories|MobileAccessories|StylusPens"/>
    <n v="2025"/>
    <n v="5999"/>
    <n v="0.66"/>
    <n v="4.2"/>
    <n v="6233"/>
    <s v="Electronics"/>
    <x v="35"/>
    <n v="37391767"/>
    <n v="12621825"/>
    <s v="&gt; 500"/>
    <n v="26178.600000000002"/>
    <n v="24769942"/>
  </r>
  <r>
    <s v="B08LT9BMPP"/>
    <x v="791"/>
    <s v="Computers&amp;Accessories|Accessories&amp;Peripherals|PCGamingPeripherals|GamingMice"/>
    <n v="1495"/>
    <n v="1995"/>
    <n v="0.25"/>
    <n v="4.5"/>
    <n v="10541"/>
    <s v="Computers &amp; Accessories"/>
    <x v="62"/>
    <n v="21029295"/>
    <n v="15758795"/>
    <s v="&gt; 500"/>
    <n v="47434.5"/>
    <n v="5270500"/>
  </r>
  <r>
    <s v="B082T6V3DT"/>
    <x v="52"/>
    <s v="Computers&amp;Accessories|Accessories&amp;Peripherals|Cables&amp;Accessories|Cables|USBCables"/>
    <n v="799"/>
    <n v="2100"/>
    <n v="0.62"/>
    <n v="4.3"/>
    <n v="8188"/>
    <s v="Computers &amp; Accessories"/>
    <x v="0"/>
    <n v="17194800"/>
    <n v="6542212"/>
    <s v="&gt; 500"/>
    <n v="35208.400000000001"/>
    <n v="10652588"/>
  </r>
  <r>
    <s v="B0814ZY6FP"/>
    <x v="792"/>
    <s v="Electronics|HomeAudio|Speakers|BluetoothSpeakers"/>
    <n v="899"/>
    <n v="1199"/>
    <n v="0.25"/>
    <n v="3.8"/>
    <n v="10751"/>
    <s v="Electronics"/>
    <x v="70"/>
    <n v="12890449"/>
    <n v="9665149"/>
    <s v="&gt; 500"/>
    <n v="40853.799999999996"/>
    <n v="3225300"/>
  </r>
  <r>
    <s v="B09F3PDDRF"/>
    <x v="793"/>
    <s v="Computers&amp;Accessories|Accessories&amp;Peripherals|Cables&amp;Accessories|Cables|SATACables"/>
    <n v="349"/>
    <n v="999"/>
    <n v="0.65"/>
    <n v="3.9"/>
    <n v="817"/>
    <s v="Computers &amp; Accessories"/>
    <x v="115"/>
    <n v="816183"/>
    <n v="285133"/>
    <s v="200 – 500"/>
    <n v="3186.2999999999997"/>
    <n v="531050"/>
  </r>
  <r>
    <s v="B07X963JNS"/>
    <x v="794"/>
    <s v="Electronics|Mobiles&amp;Accessories|MobileAccessories|Chargers|PowerBanks"/>
    <n v="900"/>
    <n v="2499"/>
    <n v="0.64"/>
    <n v="4"/>
    <n v="36384"/>
    <s v="Electronics"/>
    <x v="20"/>
    <n v="90923616"/>
    <n v="32745600"/>
    <s v="&gt; 500"/>
    <n v="145536"/>
    <n v="58178016"/>
  </r>
  <r>
    <s v="B09LD3116F"/>
    <x v="795"/>
    <s v="Electronics|Cameras&amp;Photography|SecurityCameras|DomeCameras"/>
    <n v="2490"/>
    <n v="3990"/>
    <n v="0.38"/>
    <n v="4.0999999999999996"/>
    <n v="3606"/>
    <s v="Electronics"/>
    <x v="82"/>
    <n v="14387940"/>
    <n v="8978940"/>
    <s v="&gt; 500"/>
    <n v="14784.599999999999"/>
    <n v="5409000"/>
  </r>
  <r>
    <s v="B08Y5QJTVK"/>
    <x v="796"/>
    <s v="Electronics|GeneralPurposeBatteries&amp;BatteryChargers"/>
    <n v="116"/>
    <n v="200"/>
    <n v="0.42"/>
    <n v="4.4000000000000004"/>
    <n v="357"/>
    <s v="Electronics"/>
    <x v="71"/>
    <n v="71400"/>
    <n v="41412"/>
    <s v=" &lt; 200"/>
    <n v="1570.8000000000002"/>
    <n v="29988"/>
  </r>
  <r>
    <s v="B00LY1FN1K"/>
    <x v="797"/>
    <s v="Home&amp;Kitchen|CraftMaterials|PaintingMaterials|Paints"/>
    <n v="200"/>
    <n v="230"/>
    <n v="0.13"/>
    <n v="4.4000000000000004"/>
    <n v="10170"/>
    <s v="Home &amp; Kitchen"/>
    <x v="63"/>
    <n v="2339100"/>
    <n v="2034000"/>
    <s v="200 – 500"/>
    <n v="44748"/>
    <n v="305100"/>
  </r>
  <r>
    <s v="B07DJ5KYDZ"/>
    <x v="798"/>
    <s v="Computers&amp;Accessories|Accessories&amp;Peripherals|LaptopAccessories|LaptopChargers&amp;PowerSupplies"/>
    <n v="1249"/>
    <n v="2796"/>
    <n v="0.55000000000000004"/>
    <n v="4.4000000000000004"/>
    <n v="4598"/>
    <s v="Computers &amp; Accessories"/>
    <x v="107"/>
    <n v="12856008"/>
    <n v="5742902"/>
    <s v="&gt; 500"/>
    <n v="20231.2"/>
    <n v="7113106"/>
  </r>
  <r>
    <s v="B009LJ2BXA"/>
    <x v="799"/>
    <s v="Computers&amp;Accessories|Accessories&amp;Peripherals|Audio&amp;VideoAccessories|PCHeadsets"/>
    <n v="649"/>
    <n v="999"/>
    <n v="0.35"/>
    <n v="3.5"/>
    <n v="7222"/>
    <s v="Computers &amp; Accessories"/>
    <x v="116"/>
    <n v="7214778"/>
    <n v="4687078"/>
    <s v="&gt; 500"/>
    <n v="25277"/>
    <n v="2527700"/>
  </r>
  <r>
    <s v="B09BVCVTBC"/>
    <x v="800"/>
    <s v="Computers&amp;Accessories|Accessories&amp;Peripherals|PCGamingPeripherals|GamingKeyboards"/>
    <n v="2649"/>
    <n v="3499"/>
    <n v="0.24"/>
    <n v="4.5"/>
    <n v="1271"/>
    <s v="Computers &amp; Accessories"/>
    <x v="117"/>
    <n v="4447229"/>
    <n v="3366879"/>
    <s v="&gt; 500"/>
    <n v="5719.5"/>
    <n v="1080350"/>
  </r>
  <r>
    <s v="B0BFWGBX61"/>
    <x v="54"/>
    <s v="Computers&amp;Accessories|Accessories&amp;Peripherals|Cables&amp;Accessories|Cables|USBCables"/>
    <n v="199"/>
    <n v="349"/>
    <n v="0.43"/>
    <n v="4.0999999999999996"/>
    <n v="314"/>
    <s v="Computers &amp; Accessories"/>
    <x v="0"/>
    <n v="109586"/>
    <n v="62486"/>
    <s v=" &lt; 200"/>
    <n v="1287.3999999999999"/>
    <n v="47100"/>
  </r>
  <r>
    <s v="B07SY4C3TD"/>
    <x v="801"/>
    <s v="Computers&amp;Accessories|Printers,Inks&amp;Accessories|Inks,Toners&amp;Cartridges|InkjetInkCartridges"/>
    <n v="596"/>
    <n v="723"/>
    <n v="0.18"/>
    <n v="4.4000000000000004"/>
    <n v="3219"/>
    <s v="Computers &amp; Accessories"/>
    <x v="60"/>
    <n v="2327337"/>
    <n v="1918524"/>
    <s v="&gt; 500"/>
    <n v="14163.6"/>
    <n v="408813"/>
  </r>
  <r>
    <s v="B094JB13XL"/>
    <x v="802"/>
    <s v="Electronics|WearableTechnology|SmartWatches"/>
    <n v="2499"/>
    <n v="5999"/>
    <n v="0.57999999999999996"/>
    <n v="4.0999999999999996"/>
    <n v="38879"/>
    <s v="Electronics"/>
    <x v="19"/>
    <n v="233235121"/>
    <n v="97158621"/>
    <s v="&gt; 500"/>
    <n v="159403.9"/>
    <n v="136076500"/>
  </r>
  <r>
    <s v="B08CRRQK6Z"/>
    <x v="803"/>
    <s v="Electronics|HomeAudio|Speakers|SoundbarSpeakers"/>
    <n v="4999"/>
    <n v="12499"/>
    <n v="0.6"/>
    <n v="4.2"/>
    <n v="4541"/>
    <s v="Electronics"/>
    <x v="118"/>
    <n v="56757959"/>
    <n v="22700459"/>
    <s v="&gt; 500"/>
    <n v="19072.2"/>
    <n v="34057500"/>
  </r>
  <r>
    <s v="B08MTLLSL8"/>
    <x v="804"/>
    <s v="Electronics|Headphones,Earbuds&amp;Accessories|Headphones|In-Ear"/>
    <n v="399"/>
    <n v="1290"/>
    <n v="0.69"/>
    <n v="4.2"/>
    <n v="76042"/>
    <s v="Electronics"/>
    <x v="24"/>
    <n v="98094180"/>
    <n v="30340758"/>
    <s v="200 – 500"/>
    <n v="319376.40000000002"/>
    <n v="67753422"/>
  </r>
  <r>
    <s v="B08Y57TPDM"/>
    <x v="805"/>
    <s v="Electronics|GeneralPurposeBatteries&amp;BatteryChargers"/>
    <n v="116"/>
    <n v="200"/>
    <n v="0.42"/>
    <n v="4.3"/>
    <n v="485"/>
    <s v="Electronics"/>
    <x v="71"/>
    <n v="97000"/>
    <n v="56260"/>
    <s v=" &lt; 200"/>
    <n v="2085.5"/>
    <n v="40740"/>
  </r>
  <r>
    <s v="B09CYTJV3N"/>
    <x v="806"/>
    <s v="Electronics|Cameras&amp;Photography|SecurityCameras|DomeCameras"/>
    <n v="4499"/>
    <n v="5999"/>
    <n v="0.25"/>
    <n v="4.3"/>
    <n v="44696"/>
    <s v="Electronics"/>
    <x v="82"/>
    <n v="268131304"/>
    <n v="201087304"/>
    <s v="&gt; 500"/>
    <n v="192192.8"/>
    <n v="67044000"/>
  </r>
  <r>
    <s v="B07GLNJC25"/>
    <x v="807"/>
    <s v="Computers&amp;Accessories|Accessories&amp;Peripherals|USBHubs"/>
    <n v="330"/>
    <n v="499"/>
    <n v="0.34"/>
    <n v="3.7"/>
    <n v="8566"/>
    <s v="Computers &amp; Accessories"/>
    <x v="85"/>
    <n v="4274434"/>
    <n v="2826780"/>
    <s v="200 – 500"/>
    <n v="31694.2"/>
    <n v="1447654"/>
  </r>
  <r>
    <s v="B08FY4FG5X"/>
    <x v="808"/>
    <s v="Electronics|Headphones,Earbuds&amp;Accessories|Headphones|Over-Ear"/>
    <n v="649"/>
    <n v="2499"/>
    <n v="0.74"/>
    <n v="3.9"/>
    <n v="13049"/>
    <s v="Electronics"/>
    <x v="69"/>
    <n v="32609451"/>
    <n v="8468801"/>
    <s v="&gt; 500"/>
    <n v="50891.1"/>
    <n v="24140650"/>
  </r>
  <r>
    <s v="B07TMCXRFV"/>
    <x v="809"/>
    <s v="Computers&amp;Accessories|Accessories&amp;Peripherals|TabletAccessories|ScreenProtectors"/>
    <n v="1234"/>
    <n v="1599"/>
    <n v="0.23"/>
    <n v="4.5"/>
    <n v="16680"/>
    <s v="Computers &amp; Accessories"/>
    <x v="34"/>
    <n v="26671320"/>
    <n v="20583120"/>
    <s v="&gt; 500"/>
    <n v="75060"/>
    <n v="6088200"/>
  </r>
  <r>
    <s v="B01FSYQ2A4"/>
    <x v="500"/>
    <s v="Electronics|Headphones,Earbuds&amp;Accessories|Headphones|On-Ear"/>
    <n v="1399"/>
    <n v="2990"/>
    <n v="0.53"/>
    <n v="4.0999999999999996"/>
    <n v="97174"/>
    <s v="Electronics"/>
    <x v="39"/>
    <n v="290550260"/>
    <n v="135946426"/>
    <s v="&gt; 500"/>
    <n v="398413.39999999997"/>
    <n v="154603834"/>
  </r>
  <r>
    <s v="B00LZPQVMK"/>
    <x v="810"/>
    <s v="OfficeProducts|OfficePaperProducts|Paper|Stationery|Pens,Pencils&amp;WritingSupplies|Pens&amp;Refills|StickBallpointPens"/>
    <n v="272"/>
    <n v="320"/>
    <n v="0.15"/>
    <n v="4"/>
    <n v="3686"/>
    <s v="Office Products"/>
    <x v="110"/>
    <n v="1179520"/>
    <n v="1002592"/>
    <s v="200 – 500"/>
    <n v="14744"/>
    <n v="176928"/>
  </r>
  <r>
    <s v="B08X77LM8C"/>
    <x v="811"/>
    <s v="Electronics|Headphones,Earbuds&amp;Accessories|Earpads"/>
    <n v="99"/>
    <n v="999"/>
    <n v="0.9"/>
    <n v="3.8"/>
    <n v="594"/>
    <s v="Electronics"/>
    <x v="119"/>
    <n v="593406"/>
    <n v="58806"/>
    <s v=" &lt; 200"/>
    <n v="2257.1999999999998"/>
    <n v="534600"/>
  </r>
  <r>
    <s v="B01EJ5MM5M"/>
    <x v="812"/>
    <s v="Computers&amp;Accessories|Printers,Inks&amp;Accessories|Printers|InkjetPrinters"/>
    <n v="3498"/>
    <n v="3875"/>
    <n v="0.1"/>
    <n v="3.4"/>
    <n v="12185"/>
    <s v="Computers &amp; Accessories"/>
    <x v="120"/>
    <n v="47216875"/>
    <n v="42623130"/>
    <s v="&gt; 500"/>
    <n v="41429"/>
    <n v="4593745"/>
  </r>
  <r>
    <s v="B08J82K4GX"/>
    <x v="813"/>
    <s v="Computers&amp;Accessories|Monitors"/>
    <n v="10099"/>
    <n v="19110"/>
    <n v="0.47"/>
    <n v="4.3"/>
    <n v="2623"/>
    <s v="Computers &amp; Accessories"/>
    <x v="79"/>
    <n v="50125530"/>
    <n v="26489677"/>
    <s v="&gt; 500"/>
    <n v="11278.9"/>
    <n v="23635853"/>
  </r>
  <r>
    <s v="B07Z1Z77ZZ"/>
    <x v="814"/>
    <s v="Computers&amp;Accessories|Accessories&amp;Peripherals|LaptopAccessories|Bags&amp;Sleeves|LaptopSleeves&amp;Slipcases"/>
    <n v="449"/>
    <n v="999"/>
    <n v="0.55000000000000004"/>
    <n v="4.3"/>
    <n v="9701"/>
    <s v="Computers &amp; Accessories"/>
    <x v="88"/>
    <n v="9691299"/>
    <n v="4355749"/>
    <s v="200 – 500"/>
    <n v="41714.299999999996"/>
    <n v="5335550"/>
  </r>
  <r>
    <s v="B00DJ5N9VK"/>
    <x v="815"/>
    <s v="Toys&amp;Games|Arts&amp;Crafts|Drawing&amp;PaintingSupplies|ColouringPens&amp;Markers"/>
    <n v="150"/>
    <n v="150"/>
    <n v="0"/>
    <n v="4.3"/>
    <n v="15867"/>
    <s v="Toys &amp; Games"/>
    <x v="121"/>
    <n v="2380050"/>
    <n v="2380050"/>
    <s v=" &lt; 200"/>
    <n v="68228.099999999991"/>
    <n v="0"/>
  </r>
  <r>
    <s v="B0B4DT8MKT"/>
    <x v="58"/>
    <s v="Computers&amp;Accessories|Accessories&amp;Peripherals|Cables&amp;Accessories|Cables|USBCables"/>
    <n v="348"/>
    <n v="1499"/>
    <n v="0.77"/>
    <n v="4.2"/>
    <n v="656"/>
    <s v="Computers &amp; Accessories"/>
    <x v="0"/>
    <n v="983344"/>
    <n v="228288"/>
    <s v="200 – 500"/>
    <n v="2755.2000000000003"/>
    <n v="755056"/>
  </r>
  <r>
    <s v="B08FGNPQ9X"/>
    <x v="816"/>
    <s v="Computers&amp;Accessories|NetworkingDevices|Routers"/>
    <n v="1199"/>
    <n v="2999"/>
    <n v="0.6"/>
    <n v="4.0999999999999996"/>
    <n v="10725"/>
    <s v="Computers &amp; Accessories"/>
    <x v="68"/>
    <n v="32164275"/>
    <n v="12859275"/>
    <s v="&gt; 500"/>
    <n v="43972.499999999993"/>
    <n v="19305000"/>
  </r>
  <r>
    <s v="B07NTKGW45"/>
    <x v="817"/>
    <s v="Computers&amp;Accessories|Accessories&amp;Peripherals|HardDiskBags"/>
    <n v="397"/>
    <n v="899"/>
    <n v="0.56000000000000005"/>
    <n v="4"/>
    <n v="3025"/>
    <s v="Computers &amp; Accessories"/>
    <x v="65"/>
    <n v="2719475"/>
    <n v="1200925"/>
    <s v="200 – 500"/>
    <n v="12100"/>
    <n v="1518550"/>
  </r>
  <r>
    <s v="B08CDKQ8T6"/>
    <x v="59"/>
    <s v="Computers&amp;Accessories|Accessories&amp;Peripherals|Cables&amp;Accessories|Cables|USBCables"/>
    <n v="154"/>
    <n v="349"/>
    <n v="0.56000000000000005"/>
    <n v="4.3"/>
    <n v="7064"/>
    <s v="Computers &amp; Accessories"/>
    <x v="0"/>
    <n v="2465336"/>
    <n v="1087856"/>
    <s v=" &lt; 200"/>
    <n v="30375.199999999997"/>
    <n v="1377480"/>
  </r>
  <r>
    <s v="B08J4PL1Z3"/>
    <x v="818"/>
    <s v="Computers&amp;Accessories|Accessories&amp;Peripherals|PCGamingPeripherals|Gamepads"/>
    <n v="699"/>
    <n v="1490"/>
    <n v="0.53"/>
    <n v="4"/>
    <n v="5736"/>
    <s v="Computers &amp; Accessories"/>
    <x v="83"/>
    <n v="8546640"/>
    <n v="4009464"/>
    <s v="&gt; 500"/>
    <n v="22944"/>
    <n v="4537176"/>
  </r>
  <r>
    <s v="B07XJWTYM2"/>
    <x v="819"/>
    <s v="Electronics|Headphones,Earbuds&amp;Accessories|Headphones|In-Ear"/>
    <n v="1679"/>
    <n v="1999"/>
    <n v="0.16"/>
    <n v="4.0999999999999996"/>
    <n v="72563"/>
    <s v="Electronics"/>
    <x v="24"/>
    <n v="145053437"/>
    <n v="121833277"/>
    <s v="&gt; 500"/>
    <n v="297508.3"/>
    <n v="23220160"/>
  </r>
  <r>
    <s v="B09939XJX8"/>
    <x v="820"/>
    <s v="Computers&amp;Accessories|Accessories&amp;Peripherals|Keyboards,Mice&amp;InputDevices|GraphicTablets"/>
    <n v="354"/>
    <n v="1500"/>
    <n v="0.76"/>
    <n v="4"/>
    <n v="1026"/>
    <s v="Computers &amp; Accessories"/>
    <x v="45"/>
    <n v="1539000"/>
    <n v="363204"/>
    <s v="200 – 500"/>
    <n v="4104"/>
    <n v="1175796"/>
  </r>
  <r>
    <s v="B09MDCZJXS"/>
    <x v="821"/>
    <s v="Computers&amp;Accessories|Accessories&amp;Peripherals|PCGamingPeripherals|Headsets"/>
    <n v="1199"/>
    <n v="5499"/>
    <n v="0.78"/>
    <n v="3.8"/>
    <n v="2043"/>
    <s v="Computers &amp; Accessories"/>
    <x v="122"/>
    <n v="11234457"/>
    <n v="2449557"/>
    <s v="&gt; 500"/>
    <n v="7763.4"/>
    <n v="8784900"/>
  </r>
  <r>
    <s v="B08CTQP51L"/>
    <x v="822"/>
    <s v="Computers&amp;Accessories|Accessories&amp;Peripherals|TabletAccessories|ScreenProtectors"/>
    <n v="379"/>
    <n v="1499"/>
    <n v="0.75"/>
    <n v="4.2"/>
    <n v="4149"/>
    <s v="Computers &amp; Accessories"/>
    <x v="34"/>
    <n v="6219351"/>
    <n v="1572471"/>
    <s v="200 – 500"/>
    <n v="17425.8"/>
    <n v="4646880"/>
  </r>
  <r>
    <s v="B0BG62HMDJ"/>
    <x v="823"/>
    <s v="Computers&amp;Accessories|ExternalDevices&amp;DataStorage|ExternalHardDisks"/>
    <n v="499"/>
    <n v="775"/>
    <n v="0.36"/>
    <n v="4.3"/>
    <n v="74"/>
    <s v="Computers &amp; Accessories"/>
    <x v="54"/>
    <n v="57350"/>
    <n v="36926"/>
    <s v="200 – 500"/>
    <n v="318.2"/>
    <n v="20424"/>
  </r>
  <r>
    <s v="B08GTYFC37"/>
    <x v="824"/>
    <s v="Computers&amp;Accessories|ExternalDevices&amp;DataStorage|ExternalSolidStateDrives"/>
    <n v="10389"/>
    <n v="32000"/>
    <n v="0.68"/>
    <n v="4.4000000000000004"/>
    <n v="41398"/>
    <s v="Computers &amp; Accessories"/>
    <x v="123"/>
    <n v="1324736000"/>
    <n v="430083822"/>
    <s v="&gt; 500"/>
    <n v="182151.2"/>
    <n v="894652178"/>
  </r>
  <r>
    <s v="B08SBH499M"/>
    <x v="825"/>
    <s v="Computers&amp;Accessories|Accessories&amp;Peripherals|Audio&amp;VideoAccessories|PCSpeakers"/>
    <n v="649"/>
    <n v="1300"/>
    <n v="0.5"/>
    <n v="4.0999999999999996"/>
    <n v="5195"/>
    <s v="Computers &amp; Accessories"/>
    <x v="108"/>
    <n v="6753500"/>
    <n v="3371555"/>
    <s v="&gt; 500"/>
    <n v="21299.499999999996"/>
    <n v="3381945"/>
  </r>
  <r>
    <s v="B08FYB5HHK"/>
    <x v="826"/>
    <s v="Computers&amp;Accessories|NetworkingDevices|NetworkAdapters|PowerLANAdapters"/>
    <n v="1199"/>
    <n v="1999"/>
    <n v="0.4"/>
    <n v="4.5"/>
    <n v="22420"/>
    <s v="Computers &amp; Accessories"/>
    <x v="124"/>
    <n v="44817580"/>
    <n v="26881580"/>
    <s v="&gt; 500"/>
    <n v="100890"/>
    <n v="17936000"/>
  </r>
  <r>
    <s v="B0994GFWBH"/>
    <x v="62"/>
    <s v="Computers&amp;Accessories|Accessories&amp;Peripherals|Cables&amp;Accessories|Cables|USBCables"/>
    <n v="139"/>
    <n v="999"/>
    <n v="0.86"/>
    <n v="4"/>
    <n v="1313"/>
    <s v="Computers &amp; Accessories"/>
    <x v="0"/>
    <n v="1311687"/>
    <n v="182507"/>
    <s v=" &lt; 200"/>
    <n v="5252"/>
    <n v="1129180"/>
  </r>
  <r>
    <s v="B0B5GJRTHB"/>
    <x v="827"/>
    <s v="Electronics|Headphones,Earbuds&amp;Accessories|Headphones|In-Ear"/>
    <n v="889"/>
    <n v="1999"/>
    <n v="0.56000000000000005"/>
    <n v="4.2"/>
    <n v="2284"/>
    <s v="Electronics"/>
    <x v="24"/>
    <n v="4565716"/>
    <n v="2030476"/>
    <s v="&gt; 500"/>
    <n v="9592.8000000000011"/>
    <n v="2535240"/>
  </r>
  <r>
    <s v="B09GBBJV72"/>
    <x v="828"/>
    <s v="Computers&amp;Accessories|Accessories&amp;Peripherals|Keyboards,Mice&amp;InputDevices|Keyboard&amp;MouseSets"/>
    <n v="1409"/>
    <n v="2199"/>
    <n v="0.36"/>
    <n v="3.9"/>
    <n v="427"/>
    <s v="Computers &amp; Accessories"/>
    <x v="53"/>
    <n v="938973"/>
    <n v="601643"/>
    <s v="&gt; 500"/>
    <n v="1665.3"/>
    <n v="337330"/>
  </r>
  <r>
    <s v="B07P434WJY"/>
    <x v="829"/>
    <s v="Computers&amp;Accessories|Printers,Inks&amp;Accessories|Inks,Toners&amp;Cartridges|InkjetInkRefills&amp;Kits"/>
    <n v="549"/>
    <n v="1999"/>
    <n v="0.73"/>
    <n v="4.3"/>
    <n v="1367"/>
    <s v="Computers &amp; Accessories"/>
    <x v="125"/>
    <n v="2732633"/>
    <n v="750483"/>
    <s v="&gt; 500"/>
    <n v="5878.0999999999995"/>
    <n v="1982150"/>
  </r>
  <r>
    <s v="B07T9FV9YP"/>
    <x v="830"/>
    <s v="Computers&amp;Accessories|Accessories&amp;Peripherals|PCGamingPeripherals|Headsets"/>
    <n v="749"/>
    <n v="1799"/>
    <n v="0.57999999999999996"/>
    <n v="4"/>
    <n v="13199"/>
    <s v="Computers &amp; Accessories"/>
    <x v="122"/>
    <n v="23745001"/>
    <n v="9886051"/>
    <s v="&gt; 500"/>
    <n v="52796"/>
    <n v="13858950"/>
  </r>
  <r>
    <s v="B01GGKZ0V6"/>
    <x v="63"/>
    <s v="Computers&amp;Accessories|Accessories&amp;Peripherals|Cables&amp;Accessories|Cables|USBCables"/>
    <n v="329"/>
    <n v="845"/>
    <n v="0.61"/>
    <n v="4.2"/>
    <n v="29746"/>
    <s v="Computers &amp; Accessories"/>
    <x v="0"/>
    <n v="25135370"/>
    <n v="9786434"/>
    <s v="200 – 500"/>
    <n v="124933.20000000001"/>
    <n v="15348936"/>
  </r>
  <r>
    <s v="B08WKFSN84"/>
    <x v="831"/>
    <s v="Computers&amp;Accessories|Accessories&amp;Peripherals|Cables&amp;Accessories|Cables|USBCables"/>
    <n v="379"/>
    <n v="1099"/>
    <n v="0.66"/>
    <n v="4.3"/>
    <n v="2806"/>
    <s v="Computers &amp; Accessories"/>
    <x v="0"/>
    <n v="3083794"/>
    <n v="1063474"/>
    <s v="200 – 500"/>
    <n v="12065.8"/>
    <n v="2020320"/>
  </r>
  <r>
    <s v="B09TBCVJS3"/>
    <x v="832"/>
    <s v="Electronics|WearableTechnology|SmartWatches"/>
    <n v="5998"/>
    <n v="7999"/>
    <n v="0.25"/>
    <n v="4.2"/>
    <n v="30355"/>
    <s v="Electronics"/>
    <x v="19"/>
    <n v="242809645"/>
    <n v="182069290"/>
    <s v="&gt; 500"/>
    <n v="127491"/>
    <n v="60740355"/>
  </r>
  <r>
    <s v="B08TR61BVK"/>
    <x v="833"/>
    <s v="Computers&amp;Accessories|Accessories&amp;Peripherals|LaptopAccessories|Bags&amp;Sleeves|LaptopSleeves&amp;Slipcases"/>
    <n v="299"/>
    <n v="1499"/>
    <n v="0.8"/>
    <n v="4.2"/>
    <n v="2868"/>
    <s v="Computers &amp; Accessories"/>
    <x v="88"/>
    <n v="4299132"/>
    <n v="857532"/>
    <s v="200 – 500"/>
    <n v="12045.6"/>
    <n v="3441600"/>
  </r>
  <r>
    <s v="B0B2CPVXHX"/>
    <x v="834"/>
    <s v="Computers&amp;Accessories|Accessories&amp;Peripherals|TabletAccessories|ScreenProtectors"/>
    <n v="379"/>
    <n v="1499"/>
    <n v="0.75"/>
    <n v="4.0999999999999996"/>
    <n v="670"/>
    <s v="Computers &amp; Accessories"/>
    <x v="34"/>
    <n v="1004330"/>
    <n v="253930"/>
    <s v="200 – 500"/>
    <n v="2746.9999999999995"/>
    <n v="750400"/>
  </r>
  <r>
    <s v="B08XNL93PL"/>
    <x v="835"/>
    <s v="OfficeProducts|OfficePaperProducts|Paper|Stationery|Notebooks,WritingPads&amp;Diaries"/>
    <n v="1399"/>
    <n v="2999"/>
    <n v="0.53"/>
    <n v="4.3"/>
    <n v="3530"/>
    <s v="Office Products"/>
    <x v="126"/>
    <n v="10586470"/>
    <n v="4938470"/>
    <s v="&gt; 500"/>
    <n v="15179"/>
    <n v="5648000"/>
  </r>
  <r>
    <s v="B088GXTJM3"/>
    <x v="836"/>
    <s v="Electronics|Cameras&amp;Photography|Accessories|PhotoStudio&amp;Lighting|PhotoBackgroundAccessories|BackgroundSupports"/>
    <n v="699"/>
    <n v="1299"/>
    <n v="0.46"/>
    <n v="4.3"/>
    <n v="6183"/>
    <s v="Electronics"/>
    <x v="127"/>
    <n v="8031717"/>
    <n v="4321917"/>
    <s v="&gt; 500"/>
    <n v="26586.899999999998"/>
    <n v="3709800"/>
  </r>
  <r>
    <s v="B099S26HWG"/>
    <x v="837"/>
    <s v="OfficeProducts|OfficePaperProducts|Paper|Stationery|Notebooks,WritingPads&amp;Diaries|CompositionNotebooks"/>
    <n v="300"/>
    <n v="300"/>
    <n v="0"/>
    <n v="4.2"/>
    <n v="419"/>
    <s v="Office Products"/>
    <x v="91"/>
    <n v="125700"/>
    <n v="125700"/>
    <s v="200 – 500"/>
    <n v="1759.8000000000002"/>
    <n v="0"/>
  </r>
  <r>
    <s v="B08461VC1Z"/>
    <x v="838"/>
    <s v="Computers&amp;Accessories|Accessories&amp;Peripherals|Keyboards,Mice&amp;InputDevices|Keyboard&amp;MiceAccessories|MousePads"/>
    <n v="999"/>
    <n v="1995"/>
    <n v="0.5"/>
    <n v="4.5"/>
    <n v="7317"/>
    <s v="Computers &amp; Accessories"/>
    <x v="64"/>
    <n v="14597415"/>
    <n v="7309683"/>
    <s v="&gt; 500"/>
    <n v="32926.5"/>
    <n v="7287732"/>
  </r>
  <r>
    <s v="B00K32PEW4"/>
    <x v="839"/>
    <s v="OfficeProducts|OfficeElectronics|Calculators|Financial&amp;Business"/>
    <n v="535"/>
    <n v="535"/>
    <n v="0"/>
    <n v="4.4000000000000004"/>
    <n v="4426"/>
    <s v="Office Products"/>
    <x v="128"/>
    <n v="2367910"/>
    <n v="2367910"/>
    <s v="&gt; 500"/>
    <n v="19474.400000000001"/>
    <n v="0"/>
  </r>
  <r>
    <s v="B09F9YQQ7B"/>
    <x v="64"/>
    <s v="Electronics|HomeTheater,TV&amp;Video|Televisions|SmartTelevisions"/>
    <n v="13999"/>
    <n v="24999"/>
    <n v="0.44"/>
    <n v="4.2"/>
    <n v="45237"/>
    <s v="Electronics"/>
    <x v="3"/>
    <n v="1130879763"/>
    <n v="633272763"/>
    <s v="&gt; 500"/>
    <n v="189995.4"/>
    <n v="497607000"/>
  </r>
  <r>
    <s v="B07LFWP97N"/>
    <x v="840"/>
    <s v="Computers&amp;Accessories|Accessories&amp;Peripherals|LaptopAccessories|Bags&amp;Sleeves|LaptopSleeves&amp;Slipcases"/>
    <n v="269"/>
    <n v="1099"/>
    <n v="0.76"/>
    <n v="4.0999999999999996"/>
    <n v="1092"/>
    <s v="Computers &amp; Accessories"/>
    <x v="88"/>
    <n v="1200108"/>
    <n v="293748"/>
    <s v="200 – 500"/>
    <n v="4477.2"/>
    <n v="906360"/>
  </r>
  <r>
    <s v="B0746N6WML"/>
    <x v="841"/>
    <s v="OfficeProducts|OfficePaperProducts|Paper|Stationery|Pens,Pencils&amp;WritingSupplies|Pens&amp;Refills|StickBallpointPens"/>
    <n v="341"/>
    <n v="450"/>
    <n v="0.24"/>
    <n v="4.3"/>
    <n v="2493"/>
    <s v="Office Products"/>
    <x v="110"/>
    <n v="1121850"/>
    <n v="850113"/>
    <s v="200 – 500"/>
    <n v="10719.9"/>
    <n v="271737"/>
  </r>
  <r>
    <s v="B07W9KYT62"/>
    <x v="842"/>
    <s v="Computers&amp;Accessories|NetworkingDevices|Routers"/>
    <n v="2499"/>
    <n v="3999"/>
    <n v="0.38"/>
    <n v="4.4000000000000004"/>
    <n v="12679"/>
    <s v="Computers &amp; Accessories"/>
    <x v="68"/>
    <n v="50703321"/>
    <n v="31684821"/>
    <s v="&gt; 500"/>
    <n v="55787.600000000006"/>
    <n v="19018500"/>
  </r>
  <r>
    <s v="B0B5ZF3NRK"/>
    <x v="71"/>
    <s v="Computers&amp;Accessories|Accessories&amp;Peripherals|Cables&amp;Accessories|Cables|USBCables"/>
    <n v="349"/>
    <n v="599"/>
    <n v="0.42"/>
    <n v="4.0999999999999996"/>
    <n v="210"/>
    <s v="Computers &amp; Accessories"/>
    <x v="0"/>
    <n v="125790"/>
    <n v="73290"/>
    <s v="200 – 500"/>
    <n v="860.99999999999989"/>
    <n v="52500"/>
  </r>
  <r>
    <s v="B08D9MNH4B"/>
    <x v="843"/>
    <s v="Computers&amp;Accessories|Printers,Inks&amp;Accessories|Printers"/>
    <n v="5899"/>
    <n v="7005"/>
    <n v="0.16"/>
    <n v="3.6"/>
    <n v="4199"/>
    <s v="Computers &amp; Accessories"/>
    <x v="113"/>
    <n v="29413995"/>
    <n v="24769901"/>
    <s v="&gt; 500"/>
    <n v="15116.4"/>
    <n v="4644094"/>
  </r>
  <r>
    <s v="B078G6ZF5Z"/>
    <x v="518"/>
    <s v="Electronics|Mobiles&amp;Accessories|MobileAccessories|Chargers|WallChargers"/>
    <n v="699"/>
    <n v="1199"/>
    <n v="0.42"/>
    <n v="4"/>
    <n v="14403"/>
    <s v="Electronics"/>
    <x v="27"/>
    <n v="17269197"/>
    <n v="10067697"/>
    <s v="&gt; 500"/>
    <n v="57612"/>
    <n v="7201500"/>
  </r>
  <r>
    <s v="B09MKG4ZCM"/>
    <x v="844"/>
    <s v="Computers&amp;Accessories|NetworkingDevices|Routers"/>
    <n v="1565"/>
    <n v="2999"/>
    <n v="0.48"/>
    <n v="4"/>
    <n v="11113"/>
    <s v="Computers &amp; Accessories"/>
    <x v="68"/>
    <n v="33327887"/>
    <n v="17391845"/>
    <s v="&gt; 500"/>
    <n v="44452"/>
    <n v="15936042"/>
  </r>
  <r>
    <s v="B07RZZ1QSW"/>
    <x v="845"/>
    <s v="Electronics|Cameras&amp;Photography|Accessories|Tripods&amp;Monopods|Tabletop&amp;TravelTripods"/>
    <n v="326"/>
    <n v="799"/>
    <n v="0.59"/>
    <n v="4.4000000000000004"/>
    <n v="10773"/>
    <s v="Electronics"/>
    <x v="56"/>
    <n v="8607627"/>
    <n v="3511998"/>
    <s v="200 – 500"/>
    <n v="47401.200000000004"/>
    <n v="5095629"/>
  </r>
  <r>
    <s v="B08BCKN299"/>
    <x v="515"/>
    <s v="Electronics|Headphones,Earbuds&amp;Accessories|Adapters"/>
    <n v="120"/>
    <n v="999"/>
    <n v="0.88"/>
    <n v="3.9"/>
    <n v="6491"/>
    <s v="Electronics"/>
    <x v="11"/>
    <n v="6484509"/>
    <n v="778920"/>
    <s v=" &lt; 200"/>
    <n v="25314.899999999998"/>
    <n v="5705589"/>
  </r>
  <r>
    <s v="B07222HQKP"/>
    <x v="846"/>
    <s v="Computers&amp;Accessories|ExternalDevices&amp;DataStorage|ExternalHardDisks"/>
    <n v="657"/>
    <n v="999"/>
    <n v="0.34"/>
    <n v="4.3"/>
    <n v="13944"/>
    <s v="Computers &amp; Accessories"/>
    <x v="54"/>
    <n v="13930056"/>
    <n v="9161208"/>
    <s v="&gt; 500"/>
    <n v="59959.199999999997"/>
    <n v="4768848"/>
  </r>
  <r>
    <s v="B00NFD0ETQ"/>
    <x v="847"/>
    <s v="Computers&amp;Accessories|Accessories&amp;Peripherals|PCGamingPeripherals|GamingMice"/>
    <n v="1995"/>
    <n v="2895"/>
    <n v="0.31"/>
    <n v="4.5999999999999996"/>
    <n v="10760"/>
    <s v="Computers &amp; Accessories"/>
    <x v="62"/>
    <n v="31150200"/>
    <n v="21466200"/>
    <s v="&gt; 500"/>
    <n v="49495.999999999993"/>
    <n v="9684000"/>
  </r>
  <r>
    <s v="B075DB1F13"/>
    <x v="848"/>
    <s v="Electronics|GeneralPurposeBatteries&amp;BatteryChargers"/>
    <n v="1500"/>
    <n v="1500"/>
    <n v="0"/>
    <n v="4.4000000000000004"/>
    <n v="25996"/>
    <s v="Electronics"/>
    <x v="71"/>
    <n v="38994000"/>
    <n v="38994000"/>
    <s v="&gt; 500"/>
    <n v="114382.40000000001"/>
    <n v="0"/>
  </r>
  <r>
    <s v="B0148NPH9I"/>
    <x v="849"/>
    <s v="Computers&amp;Accessories|Accessories&amp;Peripherals|Keyboards,Mice&amp;InputDevices|Keyboards"/>
    <n v="2640"/>
    <n v="3195"/>
    <n v="0.17"/>
    <n v="4.5"/>
    <n v="16146"/>
    <s v="Computers &amp; Accessories"/>
    <x v="48"/>
    <n v="51586470"/>
    <n v="42625440"/>
    <s v="&gt; 500"/>
    <n v="72657"/>
    <n v="8961030"/>
  </r>
  <r>
    <s v="B01JOFKL0A"/>
    <x v="850"/>
    <s v="Computers&amp;Accessories|Printers,Inks&amp;Accessories|Printers"/>
    <n v="5299"/>
    <n v="6355"/>
    <n v="0.17"/>
    <n v="3.9"/>
    <n v="8280"/>
    <s v="Computers &amp; Accessories"/>
    <x v="113"/>
    <n v="52619400"/>
    <n v="43875720"/>
    <s v="&gt; 500"/>
    <n v="32292"/>
    <n v="8743680"/>
  </r>
  <r>
    <s v="B09Q8HMKZX"/>
    <x v="66"/>
    <s v="Computers&amp;Accessories|Accessories&amp;Peripherals|Cables&amp;Accessories|Cables|USBCables"/>
    <n v="263"/>
    <n v="699"/>
    <n v="0.62"/>
    <n v="4.0999999999999996"/>
    <n v="450"/>
    <s v="Computers &amp; Accessories"/>
    <x v="0"/>
    <n v="314550"/>
    <n v="118350"/>
    <s v="200 – 500"/>
    <n v="1844.9999999999998"/>
    <n v="196200"/>
  </r>
  <r>
    <s v="B079S811J3"/>
    <x v="851"/>
    <s v="Computers&amp;Accessories|Accessories&amp;Peripherals|PCGamingPeripherals|Headsets"/>
    <n v="1990"/>
    <n v="2999"/>
    <n v="0.34"/>
    <n v="4.3"/>
    <n v="14237"/>
    <s v="Computers &amp; Accessories"/>
    <x v="122"/>
    <n v="42696763"/>
    <n v="28331630"/>
    <s v="&gt; 500"/>
    <n v="61219.1"/>
    <n v="14365133"/>
  </r>
  <r>
    <s v="B0083T231O"/>
    <x v="852"/>
    <s v="Electronics|PowerAccessories|SurgeProtectors"/>
    <n v="1289"/>
    <n v="1499"/>
    <n v="0.14000000000000001"/>
    <n v="4.5"/>
    <n v="20668"/>
    <s v="Electronics"/>
    <x v="129"/>
    <n v="30981332"/>
    <n v="26641052"/>
    <s v="&gt; 500"/>
    <n v="93006"/>
    <n v="4340280"/>
  </r>
  <r>
    <s v="B086PXQ2R4"/>
    <x v="853"/>
    <s v="OfficeProducts|OfficePaperProducts|Paper|Stationery|Notebooks,WritingPads&amp;Diaries|CompositionNotebooks"/>
    <n v="165"/>
    <n v="165"/>
    <n v="0"/>
    <n v="4.5"/>
    <n v="1674"/>
    <s v="Office Products"/>
    <x v="91"/>
    <n v="276210"/>
    <n v="276210"/>
    <s v=" &lt; 200"/>
    <n v="7533"/>
    <n v="0"/>
  </r>
  <r>
    <s v="B07L1N3TJX"/>
    <x v="854"/>
    <s v="Computers&amp;Accessories|Accessories&amp;Peripherals|LaptopAccessories|LaptopChargers&amp;PowerSupplies"/>
    <n v="1699"/>
    <n v="3499"/>
    <n v="0.51"/>
    <n v="3.6"/>
    <n v="7689"/>
    <s v="Computers &amp; Accessories"/>
    <x v="107"/>
    <n v="26903811"/>
    <n v="13063611"/>
    <s v="&gt; 500"/>
    <n v="27680.400000000001"/>
    <n v="13840200"/>
  </r>
  <r>
    <s v="B07YFWVRCM"/>
    <x v="855"/>
    <s v="Electronics|Cameras&amp;Photography|SecurityCameras|DomeCameras"/>
    <n v="2299"/>
    <n v="7500"/>
    <n v="0.69"/>
    <n v="4.0999999999999996"/>
    <n v="5554"/>
    <s v="Electronics"/>
    <x v="82"/>
    <n v="41655000"/>
    <n v="12768646"/>
    <s v="&gt; 500"/>
    <n v="22771.399999999998"/>
    <n v="28886354"/>
  </r>
  <r>
    <s v="B01GGKYKQM"/>
    <x v="69"/>
    <s v="Computers&amp;Accessories|Accessories&amp;Peripherals|Cables&amp;Accessories|Cables|USBCables"/>
    <n v="219"/>
    <n v="700"/>
    <n v="0.69"/>
    <n v="4.3"/>
    <n v="20053"/>
    <s v="Computers &amp; Accessories"/>
    <x v="0"/>
    <n v="14037100"/>
    <n v="4391607"/>
    <s v="200 – 500"/>
    <n v="86227.9"/>
    <n v="9645493"/>
  </r>
  <r>
    <s v="B08TDJ5BVF"/>
    <x v="856"/>
    <s v="Computers&amp;Accessories|Accessories&amp;Peripherals|USBGadgets|Lamps"/>
    <n v="39"/>
    <n v="39"/>
    <n v="0"/>
    <n v="3.8"/>
    <n v="3344"/>
    <s v="Computers &amp; Accessories"/>
    <x v="80"/>
    <n v="130416"/>
    <n v="130416"/>
    <s v=" &lt; 200"/>
    <n v="12707.199999999999"/>
    <n v="0"/>
  </r>
  <r>
    <s v="B09XXZXQC1"/>
    <x v="857"/>
    <s v="Computers&amp;Accessories|Tablets"/>
    <n v="26999"/>
    <n v="37999"/>
    <n v="0.28999999999999998"/>
    <n v="4.5999999999999996"/>
    <n v="2886"/>
    <s v="Computers &amp; Accessories"/>
    <x v="130"/>
    <n v="109665114"/>
    <n v="77919114"/>
    <s v="&gt; 500"/>
    <n v="13275.599999999999"/>
    <n v="31746000"/>
  </r>
  <r>
    <s v="B083T5G5PM"/>
    <x v="858"/>
    <s v="Electronics|Headphones,Earbuds&amp;Accessories|Headphones|In-Ear"/>
    <n v="1490"/>
    <n v="1990"/>
    <n v="0.25"/>
    <n v="4.0999999999999996"/>
    <n v="98250"/>
    <s v="Electronics"/>
    <x v="24"/>
    <n v="195517500"/>
    <n v="146392500"/>
    <s v="&gt; 500"/>
    <n v="402824.99999999994"/>
    <n v="49125000"/>
  </r>
  <r>
    <s v="B0BHVPTM2C"/>
    <x v="859"/>
    <s v="Computers&amp;Accessories|Accessories&amp;Peripherals|LaptopAccessories|Lapdesks"/>
    <n v="398"/>
    <n v="1949"/>
    <n v="0.8"/>
    <n v="4"/>
    <n v="75"/>
    <s v="Computers &amp; Accessories"/>
    <x v="46"/>
    <n v="146175"/>
    <n v="29850"/>
    <s v="200 – 500"/>
    <n v="300"/>
    <n v="116325"/>
  </r>
  <r>
    <s v="B0B86CDHL1"/>
    <x v="70"/>
    <s v="Computers&amp;Accessories|Accessories&amp;Peripherals|Cables&amp;Accessories|Cables|USBCables"/>
    <n v="349"/>
    <n v="899"/>
    <n v="0.61"/>
    <n v="4.5"/>
    <n v="149"/>
    <s v="Computers &amp; Accessories"/>
    <x v="0"/>
    <n v="133951"/>
    <n v="52001"/>
    <s v="200 – 500"/>
    <n v="670.5"/>
    <n v="81950"/>
  </r>
  <r>
    <s v="B01NBX5RSB"/>
    <x v="860"/>
    <s v="Computers&amp;Accessories|Accessories&amp;Peripherals|LaptopAccessories|LaptopChargers&amp;PowerSupplies"/>
    <n v="770"/>
    <n v="1547"/>
    <n v="0.5"/>
    <n v="4.3"/>
    <n v="2585"/>
    <s v="Computers &amp; Accessories"/>
    <x v="107"/>
    <n v="3998995"/>
    <n v="1990450"/>
    <s v="&gt; 500"/>
    <n v="11115.5"/>
    <n v="2008545"/>
  </r>
  <r>
    <s v="B08MWJTST6"/>
    <x v="861"/>
    <s v="Electronics|Mobiles&amp;Accessories|MobileAccessories|Stands"/>
    <n v="279"/>
    <n v="1299"/>
    <n v="0.79"/>
    <n v="4"/>
    <n v="5072"/>
    <s v="Electronics"/>
    <x v="31"/>
    <n v="6588528"/>
    <n v="1415088"/>
    <s v="200 – 500"/>
    <n v="20288"/>
    <n v="5173440"/>
  </r>
  <r>
    <s v="B07R99NBVB"/>
    <x v="862"/>
    <s v="HomeImprovement|Electrical|CordManagement"/>
    <n v="249"/>
    <n v="599"/>
    <n v="0.57999999999999996"/>
    <n v="4.5"/>
    <n v="5985"/>
    <s v="Home Improvement"/>
    <x v="131"/>
    <n v="3585015"/>
    <n v="1490265"/>
    <s v="200 – 500"/>
    <n v="26932.5"/>
    <n v="2094750"/>
  </r>
  <r>
    <s v="B08R69VDHT"/>
    <x v="73"/>
    <s v="Computers&amp;Accessories|Accessories&amp;Peripherals|Cables&amp;Accessories|Cables|USBCables"/>
    <n v="115"/>
    <n v="499"/>
    <n v="0.77"/>
    <n v="4"/>
    <n v="7732"/>
    <s v="Computers &amp; Accessories"/>
    <x v="0"/>
    <n v="3858268"/>
    <n v="889180"/>
    <s v=" &lt; 200"/>
    <n v="30928"/>
    <n v="2969088"/>
  </r>
  <r>
    <s v="B00LY12TH6"/>
    <x v="863"/>
    <s v="Home&amp;Kitchen|CraftMaterials|PaintingMaterials"/>
    <n v="230"/>
    <n v="230"/>
    <n v="0"/>
    <n v="4.5"/>
    <n v="9427"/>
    <s v="Home &amp; Kitchen"/>
    <x v="132"/>
    <n v="2168210"/>
    <n v="2168210"/>
    <s v="200 – 500"/>
    <n v="42421.5"/>
    <n v="0"/>
  </r>
  <r>
    <s v="B09RWZRCP1"/>
    <x v="74"/>
    <s v="Computers&amp;Accessories|Accessories&amp;Peripherals|Cables&amp;Accessories|Cables|USBCables"/>
    <n v="399"/>
    <n v="999"/>
    <n v="0.6"/>
    <n v="4.0999999999999996"/>
    <n v="1780"/>
    <s v="Computers &amp; Accessories"/>
    <x v="0"/>
    <n v="1778220"/>
    <n v="710220"/>
    <s v="200 – 500"/>
    <n v="7297.9999999999991"/>
    <n v="1068000"/>
  </r>
  <r>
    <s v="B08497Z1MQ"/>
    <x v="864"/>
    <s v="Computers&amp;Accessories|Accessories&amp;Peripherals|PCGamingPeripherals|GamingMice"/>
    <n v="599"/>
    <n v="700"/>
    <n v="0.14000000000000001"/>
    <n v="4.3"/>
    <n v="2301"/>
    <s v="Computers &amp; Accessories"/>
    <x v="62"/>
    <n v="1610700"/>
    <n v="1378299"/>
    <s v="&gt; 500"/>
    <n v="9894.2999999999993"/>
    <n v="232401"/>
  </r>
  <r>
    <s v="B07KNM95JK"/>
    <x v="865"/>
    <s v="Computers&amp;Accessories|Printers,Inks&amp;Accessories|Inks,Toners&amp;Cartridges|TonerCartridges"/>
    <n v="598"/>
    <n v="1150"/>
    <n v="0.48"/>
    <n v="4.0999999999999996"/>
    <n v="2535"/>
    <s v="Computers &amp; Accessories"/>
    <x v="133"/>
    <n v="2915250"/>
    <n v="1515930"/>
    <s v="&gt; 500"/>
    <n v="10393.5"/>
    <n v="1399320"/>
  </r>
  <r>
    <s v="B09Q3M3WLJ"/>
    <x v="866"/>
    <s v="Computers&amp;Accessories|Accessories&amp;Peripherals|TabletAccessories|ScreenProtectors"/>
    <n v="399"/>
    <n v="1499"/>
    <n v="0.73"/>
    <n v="4"/>
    <n v="691"/>
    <s v="Computers &amp; Accessories"/>
    <x v="34"/>
    <n v="1035809"/>
    <n v="275709"/>
    <s v="200 – 500"/>
    <n v="2764"/>
    <n v="760100"/>
  </r>
  <r>
    <s v="B09B9SPC7F"/>
    <x v="867"/>
    <s v="Computers&amp;Accessories|Accessories&amp;Peripherals|LaptopAccessories|Lapdesks"/>
    <n v="499"/>
    <n v="1299"/>
    <n v="0.62"/>
    <n v="4.0999999999999996"/>
    <n v="2740"/>
    <s v="Computers &amp; Accessories"/>
    <x v="46"/>
    <n v="3559260"/>
    <n v="1367260"/>
    <s v="200 – 500"/>
    <n v="11233.999999999998"/>
    <n v="2192000"/>
  </r>
  <r>
    <s v="B09CMP1SC8"/>
    <x v="75"/>
    <s v="Computers&amp;Accessories|Accessories&amp;Peripherals|Cables&amp;Accessories|Cables|USBCables"/>
    <n v="199"/>
    <n v="499"/>
    <n v="0.6"/>
    <n v="4.0999999999999996"/>
    <n v="602"/>
    <s v="Computers &amp; Accessories"/>
    <x v="0"/>
    <n v="300398"/>
    <n v="119798"/>
    <s v=" &lt; 200"/>
    <n v="2468.1999999999998"/>
    <n v="180600"/>
  </r>
  <r>
    <s v="B099SD8PRP"/>
    <x v="868"/>
    <s v="Computers&amp;Accessories|Accessories&amp;Peripherals|Keyboards,Mice&amp;InputDevices|Mice"/>
    <n v="579"/>
    <n v="1090"/>
    <n v="0.47"/>
    <n v="4.4000000000000004"/>
    <n v="3482"/>
    <s v="Computers &amp; Accessories"/>
    <x v="44"/>
    <n v="3795380"/>
    <n v="2016078"/>
    <s v="&gt; 500"/>
    <n v="15320.800000000001"/>
    <n v="1779302"/>
  </r>
  <r>
    <s v="B09YLXYP7Y"/>
    <x v="76"/>
    <s v="Computers&amp;Accessories|Accessories&amp;Peripherals|Cables&amp;Accessories|Cables|USBCables"/>
    <n v="179"/>
    <n v="399"/>
    <n v="0.55000000000000004"/>
    <n v="4"/>
    <n v="1423"/>
    <s v="Computers &amp; Accessories"/>
    <x v="0"/>
    <n v="567777"/>
    <n v="254717"/>
    <s v=" &lt; 200"/>
    <n v="5692"/>
    <n v="313060"/>
  </r>
  <r>
    <s v="B00S2SEV7K"/>
    <x v="869"/>
    <s v="OfficeProducts|OfficePaperProducts|Paper|Stationery|Pens,Pencils&amp;WritingSupplies|Pens&amp;Refills|LiquidInkRollerballPens"/>
    <n v="90"/>
    <n v="100"/>
    <n v="0.1"/>
    <n v="4.0999999999999996"/>
    <n v="6199"/>
    <s v="Office Products"/>
    <x v="134"/>
    <n v="619900"/>
    <n v="557910"/>
    <s v=" &lt; 200"/>
    <n v="25415.899999999998"/>
    <n v="61990"/>
  </r>
  <r>
    <s v="B08WKCTFF3"/>
    <x v="870"/>
    <s v="Computers&amp;Accessories|Accessories&amp;Peripherals|LaptopAccessories|Lapdesks"/>
    <n v="899"/>
    <n v="1999"/>
    <n v="0.55000000000000004"/>
    <n v="4.4000000000000004"/>
    <n v="1667"/>
    <s v="Computers &amp; Accessories"/>
    <x v="46"/>
    <n v="3332333"/>
    <n v="1498633"/>
    <s v="&gt; 500"/>
    <n v="7334.8"/>
    <n v="1833700"/>
  </r>
  <r>
    <s v="B08498D67S"/>
    <x v="871"/>
    <s v="Computers&amp;Accessories|Accessories&amp;Peripherals|PCGamingPeripherals|GamingKeyboards"/>
    <n v="1149"/>
    <n v="1800"/>
    <n v="0.36"/>
    <n v="4.3"/>
    <n v="4723"/>
    <s v="Computers &amp; Accessories"/>
    <x v="117"/>
    <n v="8501400"/>
    <n v="5426727"/>
    <s v="&gt; 500"/>
    <n v="20308.899999999998"/>
    <n v="3074673"/>
  </r>
  <r>
    <s v="B00C3GBCIS"/>
    <x v="872"/>
    <s v="Computers&amp;Accessories|Accessories&amp;Peripherals|LaptopAccessories|Bags&amp;Sleeves|LaptopSleeves&amp;Slipcases"/>
    <n v="249"/>
    <n v="499"/>
    <n v="0.5"/>
    <n v="4.2"/>
    <n v="22860"/>
    <s v="Computers &amp; Accessories"/>
    <x v="88"/>
    <n v="11407140"/>
    <n v="5692140"/>
    <s v="200 – 500"/>
    <n v="96012"/>
    <n v="5715000"/>
  </r>
  <r>
    <s v="B00URH5E34"/>
    <x v="873"/>
    <s v="Computers&amp;Accessories|Accessories&amp;Peripherals|USBGadgets|Lamps"/>
    <n v="39"/>
    <n v="39"/>
    <n v="0"/>
    <n v="3.6"/>
    <n v="13572"/>
    <s v="Computers &amp; Accessories"/>
    <x v="80"/>
    <n v="529308"/>
    <n v="529308"/>
    <s v=" &lt; 200"/>
    <n v="48859.200000000004"/>
    <n v="0"/>
  </r>
  <r>
    <s v="B00EYW1U68"/>
    <x v="874"/>
    <s v="Computers&amp;Accessories|NetworkingDevices|Repeaters&amp;Extenders"/>
    <n v="1599"/>
    <n v="3599"/>
    <n v="0.56000000000000005"/>
    <n v="4.2"/>
    <n v="16182"/>
    <s v="Computers &amp; Accessories"/>
    <x v="58"/>
    <n v="58239018"/>
    <n v="25875018"/>
    <s v="&gt; 500"/>
    <n v="67964.400000000009"/>
    <n v="32364000"/>
  </r>
  <r>
    <s v="B08SMJT55F"/>
    <x v="875"/>
    <s v="Electronics|HomeAudio|Speakers|BluetoothSpeakers"/>
    <n v="1199"/>
    <n v="3990"/>
    <n v="0.7"/>
    <n v="4.2"/>
    <n v="2908"/>
    <s v="Electronics"/>
    <x v="70"/>
    <n v="11602920"/>
    <n v="3486692"/>
    <s v="&gt; 500"/>
    <n v="12213.6"/>
    <n v="8116228"/>
  </r>
  <r>
    <s v="B0B2DJDCPX"/>
    <x v="78"/>
    <s v="Computers&amp;Accessories|Accessories&amp;Peripherals|Cables&amp;Accessories|Cables|USBCables"/>
    <n v="209"/>
    <n v="499"/>
    <n v="0.57999999999999996"/>
    <n v="3.9"/>
    <n v="536"/>
    <s v="Computers &amp; Accessories"/>
    <x v="0"/>
    <n v="267464"/>
    <n v="112024"/>
    <s v="200 – 500"/>
    <n v="2090.4"/>
    <n v="155440"/>
  </r>
  <r>
    <s v="B08Y7MXFMK"/>
    <x v="876"/>
    <s v="Computers&amp;Accessories|Accessories&amp;Peripherals|Keyboards,Mice&amp;InputDevices|Mice"/>
    <n v="1099"/>
    <n v="1499"/>
    <n v="0.27"/>
    <n v="4.2"/>
    <n v="2375"/>
    <s v="Computers &amp; Accessories"/>
    <x v="44"/>
    <n v="3560125"/>
    <n v="2610125"/>
    <s v="&gt; 500"/>
    <n v="9975"/>
    <n v="950000"/>
  </r>
  <r>
    <s v="B086Q3QMFS"/>
    <x v="877"/>
    <s v="OfficeProducts|OfficePaperProducts|Paper|Stationery|Notebooks,WritingPads&amp;Diaries|CompositionNotebooks"/>
    <n v="120"/>
    <n v="120"/>
    <n v="0"/>
    <n v="4.5"/>
    <n v="4951"/>
    <s v="Office Products"/>
    <x v="91"/>
    <n v="594120"/>
    <n v="594120"/>
    <s v=" &lt; 200"/>
    <n v="22279.5"/>
    <n v="0"/>
  </r>
  <r>
    <s v="B08498H13H"/>
    <x v="878"/>
    <s v="Computers&amp;Accessories|Accessories&amp;Peripherals|PCGamingPeripherals|GamingKeyboards"/>
    <n v="1519"/>
    <n v="3499"/>
    <n v="0.56999999999999995"/>
    <n v="4.3"/>
    <n v="408"/>
    <s v="Computers &amp; Accessories"/>
    <x v="117"/>
    <n v="1427592"/>
    <n v="619752"/>
    <s v="&gt; 500"/>
    <n v="1754.3999999999999"/>
    <n v="807840"/>
  </r>
  <r>
    <s v="B07LFQLKFZ"/>
    <x v="879"/>
    <s v="OfficeProducts|OfficePaperProducts|Paper|Stationery|Pens,Pencils&amp;WritingSupplies|Pens&amp;Refills|LiquidInkRollerballPens"/>
    <n v="420"/>
    <n v="420"/>
    <n v="0"/>
    <n v="4.2"/>
    <n v="1926"/>
    <s v="Office Products"/>
    <x v="134"/>
    <n v="808920"/>
    <n v="808920"/>
    <s v="200 – 500"/>
    <n v="8089.2000000000007"/>
    <n v="0"/>
  </r>
  <r>
    <s v="B00LY17RHI"/>
    <x v="880"/>
    <s v="OfficeProducts|OfficePaperProducts|Paper|Stationery|Pens,Pencils&amp;WritingSupplies|Pens&amp;Refills|FountainPens"/>
    <n v="225"/>
    <n v="225"/>
    <n v="0"/>
    <n v="4.0999999999999996"/>
    <n v="4798"/>
    <s v="Office Products"/>
    <x v="135"/>
    <n v="1079550"/>
    <n v="1079550"/>
    <s v="200 – 500"/>
    <n v="19671.8"/>
    <n v="0"/>
  </r>
  <r>
    <s v="B07W14CHV8"/>
    <x v="881"/>
    <s v="Computers&amp;Accessories|Accessories&amp;Peripherals|HardDriveAccessories|Caddies"/>
    <n v="199"/>
    <n v="799"/>
    <n v="0.75"/>
    <n v="4.0999999999999996"/>
    <n v="7333"/>
    <s v="Computers &amp; Accessories"/>
    <x v="136"/>
    <n v="5859067"/>
    <n v="1459267"/>
    <s v=" &lt; 200"/>
    <n v="30065.299999999996"/>
    <n v="4399800"/>
  </r>
  <r>
    <s v="B0B9BXKBC7"/>
    <x v="529"/>
    <s v="Electronics|Mobiles&amp;Accessories|MobileAccessories|Photo&amp;VideoAccessories|SelfieSticks"/>
    <n v="1799"/>
    <n v="3999"/>
    <n v="0.55000000000000004"/>
    <n v="4.5999999999999996"/>
    <n v="245"/>
    <s v="Electronics"/>
    <x v="30"/>
    <n v="979755"/>
    <n v="440755"/>
    <s v="&gt; 500"/>
    <n v="1127"/>
    <n v="539000"/>
  </r>
  <r>
    <s v="B09F5Z694W"/>
    <x v="882"/>
    <s v="Computers&amp;Accessories|Printers,Inks&amp;Accessories|Printers|InkjetPrinters"/>
    <n v="8349"/>
    <n v="9625"/>
    <n v="0.13"/>
    <n v="3.8"/>
    <n v="3652"/>
    <s v="Computers &amp; Accessories"/>
    <x v="120"/>
    <n v="35150500"/>
    <n v="30490548"/>
    <s v="&gt; 500"/>
    <n v="13877.599999999999"/>
    <n v="4659952"/>
  </r>
  <r>
    <s v="B0B25LQQPC"/>
    <x v="883"/>
    <s v="Computers&amp;Accessories|Components|InternalSolidStateDrives"/>
    <n v="3307"/>
    <n v="6100"/>
    <n v="0.46"/>
    <n v="4.3"/>
    <n v="2515"/>
    <s v="Computers &amp; Accessories"/>
    <x v="104"/>
    <n v="15341500"/>
    <n v="8317105"/>
    <s v="&gt; 500"/>
    <n v="10814.5"/>
    <n v="7024395"/>
  </r>
  <r>
    <s v="B07GVGTSLN"/>
    <x v="84"/>
    <s v="Computers&amp;Accessories|Accessories&amp;Peripherals|Cables&amp;Accessories|Cables|USBCables"/>
    <n v="325"/>
    <n v="1299"/>
    <n v="0.75"/>
    <n v="4.2"/>
    <n v="10576"/>
    <s v="Computers &amp; Accessories"/>
    <x v="0"/>
    <n v="13738224"/>
    <n v="3437200"/>
    <s v="200 – 500"/>
    <n v="44419.200000000004"/>
    <n v="10301024"/>
  </r>
  <r>
    <s v="B01LYLJ99X"/>
    <x v="884"/>
    <s v="Computers&amp;Accessories|ExternalDevices&amp;DataStorage|PenDrives"/>
    <n v="449"/>
    <n v="1300"/>
    <n v="0.65"/>
    <n v="4.2"/>
    <n v="4959"/>
    <s v="Computers &amp; Accessories"/>
    <x v="43"/>
    <n v="6446700"/>
    <n v="2226591"/>
    <s v="200 – 500"/>
    <n v="20827.8"/>
    <n v="4220109"/>
  </r>
  <r>
    <s v="B014SZPBM4"/>
    <x v="885"/>
    <s v="Electronics|GeneralPurposeBatteries&amp;BatteryChargers|DisposableBatteries"/>
    <n v="380"/>
    <n v="400"/>
    <n v="0.05"/>
    <n v="4.4000000000000004"/>
    <n v="2111"/>
    <s v="Electronics"/>
    <x v="50"/>
    <n v="844400"/>
    <n v="802180"/>
    <s v="200 – 500"/>
    <n v="9288.4000000000015"/>
    <n v="42220"/>
  </r>
  <r>
    <s v="B08CZHGHKH"/>
    <x v="886"/>
    <s v="Computers&amp;Accessories|Accessories&amp;Peripherals|Keyboards,Mice&amp;InputDevices|GraphicTablets"/>
    <n v="499"/>
    <n v="1399"/>
    <n v="0.64"/>
    <n v="3.9"/>
    <n v="1462"/>
    <s v="Computers &amp; Accessories"/>
    <x v="45"/>
    <n v="2045338"/>
    <n v="729538"/>
    <s v="200 – 500"/>
    <n v="5701.8"/>
    <n v="1315800"/>
  </r>
  <r>
    <s v="B0B2RBP83P"/>
    <x v="887"/>
    <s v="Computers&amp;Accessories|Laptops|TraditionalLaptops"/>
    <n v="37247"/>
    <n v="59890"/>
    <n v="0.38"/>
    <n v="4"/>
    <n v="323"/>
    <s v="Computers &amp; Accessories"/>
    <x v="137"/>
    <n v="19344470"/>
    <n v="12030781"/>
    <s v="&gt; 500"/>
    <n v="1292"/>
    <n v="7313689"/>
  </r>
  <r>
    <s v="B078W65FJ7"/>
    <x v="888"/>
    <s v="Electronics|Headphones,Earbuds&amp;Accessories|Headphones|On-Ear"/>
    <n v="849"/>
    <n v="2490"/>
    <n v="0.66"/>
    <n v="4.2"/>
    <n v="91188"/>
    <s v="Electronics"/>
    <x v="39"/>
    <n v="227058120"/>
    <n v="77418612"/>
    <s v="&gt; 500"/>
    <n v="382989.60000000003"/>
    <n v="149639508"/>
  </r>
  <r>
    <s v="B08S74GTBT"/>
    <x v="889"/>
    <s v="Electronics|HomeAudio|Speakers|OutdoorSpeakers"/>
    <n v="799"/>
    <n v="1999"/>
    <n v="0.6"/>
    <n v="3.7"/>
    <n v="418"/>
    <s v="Electronics"/>
    <x v="87"/>
    <n v="835582"/>
    <n v="333982"/>
    <s v="&gt; 500"/>
    <n v="1546.6000000000001"/>
    <n v="501600"/>
  </r>
  <r>
    <s v="B0B9BD2YL4"/>
    <x v="540"/>
    <s v="Electronics|Mobiles&amp;Accessories|MobileAccessories|StylusPens"/>
    <n v="2599"/>
    <n v="6999"/>
    <n v="0.63"/>
    <n v="4.5"/>
    <n v="1526"/>
    <s v="Electronics"/>
    <x v="35"/>
    <n v="10680474"/>
    <n v="3966074"/>
    <s v="&gt; 500"/>
    <n v="6867"/>
    <n v="6714400"/>
  </r>
  <r>
    <s v="B0BMXMLSMM"/>
    <x v="88"/>
    <s v="Computers&amp;Accessories|Accessories&amp;Peripherals|Cables&amp;Accessories|Cables|USBCables"/>
    <n v="199"/>
    <n v="999"/>
    <n v="0.8"/>
    <n v="4.5"/>
    <n v="127"/>
    <s v="Computers &amp; Accessories"/>
    <x v="0"/>
    <n v="126873"/>
    <n v="25273"/>
    <s v=" &lt; 200"/>
    <n v="571.5"/>
    <n v="101600"/>
  </r>
  <r>
    <s v="B0141EZMAI"/>
    <x v="90"/>
    <s v="Computers&amp;Accessories|NetworkingDevices|NetworkAdapters|WirelessUSBAdapters"/>
    <n v="269"/>
    <n v="800"/>
    <n v="0.66"/>
    <n v="3.6"/>
    <n v="10134"/>
    <s v="Computers &amp; Accessories"/>
    <x v="1"/>
    <n v="8107200"/>
    <n v="2726046"/>
    <s v="200 – 500"/>
    <n v="36482.400000000001"/>
    <n v="5381154"/>
  </r>
  <r>
    <s v="B07QMRHWJD"/>
    <x v="890"/>
    <s v="Computers&amp;Accessories|Accessories&amp;Peripherals|USBGadgets|Lamps"/>
    <n v="298"/>
    <n v="999"/>
    <n v="0.7"/>
    <n v="4.3"/>
    <n v="1552"/>
    <s v="Computers &amp; Accessories"/>
    <x v="80"/>
    <n v="1550448"/>
    <n v="462496"/>
    <s v="200 – 500"/>
    <n v="6673.5999999999995"/>
    <n v="1087952"/>
  </r>
  <r>
    <s v="B07W7Z6DVL"/>
    <x v="891"/>
    <s v="Electronics|HomeAudio|Speakers|OutdoorSpeakers"/>
    <n v="1499"/>
    <n v="2999"/>
    <n v="0.5"/>
    <n v="4.0999999999999996"/>
    <n v="25262"/>
    <s v="Electronics"/>
    <x v="87"/>
    <n v="75760738"/>
    <n v="37867738"/>
    <s v="&gt; 500"/>
    <n v="103574.2"/>
    <n v="37893000"/>
  </r>
  <r>
    <s v="B07WMS7TWB"/>
    <x v="892"/>
    <s v="Home&amp;Kitchen|Kitchen&amp;HomeAppliances|SmallKitchenAppliances|Kettles&amp;HotWaterDispensers|ElectricKettles"/>
    <n v="649"/>
    <n v="1245"/>
    <n v="0.48"/>
    <n v="3.9"/>
    <n v="123365"/>
    <s v="Home &amp; Kitchen"/>
    <x v="138"/>
    <n v="153589425"/>
    <n v="80063885"/>
    <s v="&gt; 500"/>
    <n v="481123.5"/>
    <n v="73525540"/>
  </r>
  <r>
    <s v="B00H47GVGY"/>
    <x v="893"/>
    <s v="Home&amp;Kitchen|Heating,Cooling&amp;AirQuality|RoomHeaters|ElectricHeaters"/>
    <n v="1199"/>
    <n v="1695"/>
    <n v="0.28999999999999998"/>
    <n v="3.6"/>
    <n v="13300"/>
    <s v="Home &amp; Kitchen"/>
    <x v="139"/>
    <n v="22543500"/>
    <n v="15946700"/>
    <s v="&gt; 500"/>
    <n v="47880"/>
    <n v="6596800"/>
  </r>
  <r>
    <s v="B07VX71FZP"/>
    <x v="894"/>
    <s v="Home&amp;Kitchen|Heating,Cooling&amp;AirQuality|RoomHeaters|FanHeaters"/>
    <n v="1199"/>
    <n v="2000"/>
    <n v="0.4"/>
    <n v="4"/>
    <n v="18543"/>
    <s v="Home &amp; Kitchen"/>
    <x v="140"/>
    <n v="37086000"/>
    <n v="22233057"/>
    <s v="&gt; 500"/>
    <n v="74172"/>
    <n v="14852943"/>
  </r>
  <r>
    <s v="B07NCKMXVZ"/>
    <x v="895"/>
    <s v="Home&amp;Kitchen|Kitchen&amp;HomeAppliances|Vacuum,Cleaning&amp;Ironing|Irons,Steamers&amp;Accessories|LintShavers"/>
    <n v="455"/>
    <n v="999"/>
    <n v="0.54"/>
    <n v="4.0999999999999996"/>
    <n v="3578"/>
    <s v="Home &amp; Kitchen"/>
    <x v="141"/>
    <n v="3574422"/>
    <n v="1627990"/>
    <s v="200 – 500"/>
    <n v="14669.8"/>
    <n v="1946432"/>
  </r>
  <r>
    <s v="B0B61DSF17"/>
    <x v="896"/>
    <s v="Home&amp;Kitchen|Kitchen&amp;HomeAppliances|SmallKitchenAppliances|DigitalKitchenScales"/>
    <n v="199"/>
    <n v="1999"/>
    <n v="0.9"/>
    <n v="3.7"/>
    <n v="2031"/>
    <s v="Home &amp; Kitchen"/>
    <x v="142"/>
    <n v="4059969"/>
    <n v="404169"/>
    <s v=" &lt; 200"/>
    <n v="7514.7000000000007"/>
    <n v="3655800"/>
  </r>
  <r>
    <s v="B07VQGVL68"/>
    <x v="897"/>
    <s v="Home&amp;Kitchen|Kitchen&amp;HomeAppliances|SmallKitchenAppliances|DigitalKitchenScales"/>
    <n v="293"/>
    <n v="499"/>
    <n v="0.41"/>
    <n v="3.9"/>
    <n v="44994"/>
    <s v="Home &amp; Kitchen"/>
    <x v="142"/>
    <n v="22452006"/>
    <n v="13183242"/>
    <s v="200 – 500"/>
    <n v="175476.6"/>
    <n v="9268764"/>
  </r>
  <r>
    <s v="B01LWYDEQ7"/>
    <x v="898"/>
    <s v="Home&amp;Kitchen|Kitchen&amp;Dining|KitchenTools|ManualChoppers&amp;Chippers|Choppers"/>
    <n v="199"/>
    <n v="495"/>
    <n v="0.6"/>
    <n v="4.0999999999999996"/>
    <n v="270563"/>
    <s v="Home &amp; Kitchen"/>
    <x v="143"/>
    <n v="133928685"/>
    <n v="53842037"/>
    <s v=" &lt; 200"/>
    <n v="1109308.2999999998"/>
    <n v="80086648"/>
  </r>
  <r>
    <s v="B07VNFP3C2"/>
    <x v="899"/>
    <s v="Home&amp;Kitchen|Kitchen&amp;HomeAppliances|SmallKitchenAppliances|Kettles&amp;HotWaterDispensers|ElectricKettles"/>
    <n v="749"/>
    <n v="1245"/>
    <n v="0.4"/>
    <n v="3.9"/>
    <n v="31783"/>
    <s v="Home &amp; Kitchen"/>
    <x v="138"/>
    <n v="39569835"/>
    <n v="23805467"/>
    <s v="&gt; 500"/>
    <n v="123953.7"/>
    <n v="15764368"/>
  </r>
  <r>
    <s v="B00LUGTJGO"/>
    <x v="900"/>
    <s v="Home&amp;Kitchen|Heating,Cooling&amp;AirQuality|RoomHeaters|ElectricHeaters"/>
    <n v="1399"/>
    <n v="1549"/>
    <n v="0.1"/>
    <n v="3.9"/>
    <n v="2602"/>
    <s v="Home &amp; Kitchen"/>
    <x v="139"/>
    <n v="4030498"/>
    <n v="3640198"/>
    <s v="&gt; 500"/>
    <n v="10147.799999999999"/>
    <n v="390300"/>
  </r>
  <r>
    <s v="B01MQZ7J8K"/>
    <x v="901"/>
    <s v="Home&amp;Kitchen|Kitchen&amp;HomeAppliances|SmallKitchenAppliances|Kettles&amp;HotWaterDispensers|ElectricKettles"/>
    <n v="749"/>
    <n v="1445"/>
    <n v="0.48"/>
    <n v="3.9"/>
    <n v="63350"/>
    <s v="Home &amp; Kitchen"/>
    <x v="138"/>
    <n v="91540750"/>
    <n v="47449150"/>
    <s v="&gt; 500"/>
    <n v="247065"/>
    <n v="44091600"/>
  </r>
  <r>
    <s v="B01GFTEV5Y"/>
    <x v="902"/>
    <s v="Home&amp;Kitchen|Kitchen&amp;HomeAppliances|SmallKitchenAppliances|InductionCooktop"/>
    <n v="1699"/>
    <n v="3193"/>
    <n v="0.47"/>
    <n v="3.8"/>
    <n v="54032"/>
    <s v="Home &amp; Kitchen"/>
    <x v="144"/>
    <n v="172524176"/>
    <n v="91800368"/>
    <s v="&gt; 500"/>
    <n v="205321.59999999998"/>
    <n v="80723808"/>
  </r>
  <r>
    <s v="B00NW4UWN6"/>
    <x v="903"/>
    <s v="Home&amp;Kitchen|Kitchen&amp;HomeAppliances|SmallKitchenAppliances|Kettles&amp;HotWaterDispensers|ElectricKettles"/>
    <n v="1043"/>
    <n v="1345"/>
    <n v="0.22"/>
    <n v="3.8"/>
    <n v="15592"/>
    <s v="Home &amp; Kitchen"/>
    <x v="138"/>
    <n v="20971240"/>
    <n v="16262456"/>
    <s v="&gt; 500"/>
    <n v="59249.599999999999"/>
    <n v="4708784"/>
  </r>
  <r>
    <s v="B01NCVJMKX"/>
    <x v="904"/>
    <s v="Home&amp;Kitchen|Kitchen&amp;HomeAppliances|Vacuum,Cleaning&amp;Ironing|Irons,Steamers&amp;Accessories|LintShavers"/>
    <n v="499"/>
    <n v="999"/>
    <n v="0.5"/>
    <n v="4.0999999999999996"/>
    <n v="4859"/>
    <s v="Home &amp; Kitchen"/>
    <x v="141"/>
    <n v="4854141"/>
    <n v="2424641"/>
    <s v="200 – 500"/>
    <n v="19921.899999999998"/>
    <n v="2429500"/>
  </r>
  <r>
    <s v="B00O24PUO6"/>
    <x v="905"/>
    <s v="Home&amp;Kitchen|Heating,Cooling&amp;AirQuality|RoomHeaters|FanHeaters"/>
    <n v="1464"/>
    <n v="1650"/>
    <n v="0.11"/>
    <n v="4.0999999999999996"/>
    <n v="14120"/>
    <s v="Home &amp; Kitchen"/>
    <x v="140"/>
    <n v="23298000"/>
    <n v="20671680"/>
    <s v="&gt; 500"/>
    <n v="57891.999999999993"/>
    <n v="2626320"/>
  </r>
  <r>
    <s v="B07GXPDLYQ"/>
    <x v="906"/>
    <s v="Home&amp;Kitchen|Kitchen&amp;HomeAppliances|SmallKitchenAppliances|HandBlenders"/>
    <n v="249"/>
    <n v="499"/>
    <n v="0.5"/>
    <n v="3.3"/>
    <n v="8427"/>
    <s v="Home &amp; Kitchen"/>
    <x v="145"/>
    <n v="4205073"/>
    <n v="2098323"/>
    <s v="200 – 500"/>
    <n v="27809.1"/>
    <n v="2106750"/>
  </r>
  <r>
    <s v="B01C8P29N0"/>
    <x v="907"/>
    <s v="Home&amp;Kitchen|Kitchen&amp;HomeAppliances|Vacuum,Cleaning&amp;Ironing|Irons,Steamers&amp;Accessories|Irons|DryIrons"/>
    <n v="625"/>
    <n v="1400"/>
    <n v="0.55000000000000004"/>
    <n v="4.2"/>
    <n v="23316"/>
    <s v="Home &amp; Kitchen"/>
    <x v="146"/>
    <n v="32642400"/>
    <n v="14572500"/>
    <s v="&gt; 500"/>
    <n v="97927.2"/>
    <n v="18069900"/>
  </r>
  <r>
    <s v="B08KDBLMQP"/>
    <x v="908"/>
    <s v="Home&amp;Kitchen|Kitchen&amp;HomeAppliances|SmallKitchenAppliances|MixerGrinders"/>
    <n v="1290"/>
    <n v="2500"/>
    <n v="0.48"/>
    <n v="4"/>
    <n v="6530"/>
    <s v="Home &amp; Kitchen"/>
    <x v="147"/>
    <n v="16325000"/>
    <n v="8423700"/>
    <s v="&gt; 500"/>
    <n v="26120"/>
    <n v="7901300"/>
  </r>
  <r>
    <s v="B078JDNZJ8"/>
    <x v="909"/>
    <s v="Home&amp;Kitchen|Heating,Cooling&amp;AirQuality|WaterHeaters&amp;Geysers|InstantWaterHeaters"/>
    <n v="3600"/>
    <n v="6190"/>
    <n v="0.42"/>
    <n v="4.3"/>
    <n v="11924"/>
    <s v="Home &amp; Kitchen"/>
    <x v="148"/>
    <n v="73809560"/>
    <n v="42926400"/>
    <s v="&gt; 500"/>
    <n v="51273.2"/>
    <n v="30883160"/>
  </r>
  <r>
    <s v="B01M5F614J"/>
    <x v="910"/>
    <s v="Home&amp;Kitchen|Heating,Cooling&amp;AirQuality|RoomHeaters"/>
    <n v="6549"/>
    <n v="13999"/>
    <n v="0.53"/>
    <n v="4"/>
    <n v="2961"/>
    <s v="Home &amp; Kitchen"/>
    <x v="149"/>
    <n v="41451039"/>
    <n v="19391589"/>
    <s v="&gt; 500"/>
    <n v="11844"/>
    <n v="22059450"/>
  </r>
  <r>
    <s v="B083GKDRKR"/>
    <x v="911"/>
    <s v="Home&amp;Kitchen|Kitchen&amp;HomeAppliances|SmallKitchenAppliances|Kettles&amp;HotWaterDispensers|ElectricKettles"/>
    <n v="1625"/>
    <n v="2995"/>
    <n v="0.46"/>
    <n v="4.5"/>
    <n v="23484"/>
    <s v="Home &amp; Kitchen"/>
    <x v="138"/>
    <n v="70334580"/>
    <n v="38161500"/>
    <s v="&gt; 500"/>
    <n v="105678"/>
    <n v="32173080"/>
  </r>
  <r>
    <s v="B097R2V1W8"/>
    <x v="912"/>
    <s v="Home&amp;Kitchen|Heating,Cooling&amp;AirQuality|WaterHeaters&amp;Geysers|InstantWaterHeaters"/>
    <n v="2599"/>
    <n v="5890"/>
    <n v="0.56000000000000005"/>
    <n v="4.0999999999999996"/>
    <n v="21783"/>
    <s v="Home &amp; Kitchen"/>
    <x v="148"/>
    <n v="128301870"/>
    <n v="56614017"/>
    <s v="&gt; 500"/>
    <n v="89310.299999999988"/>
    <n v="71687853"/>
  </r>
  <r>
    <s v="B07YR26BJ3"/>
    <x v="913"/>
    <s v="Home&amp;Kitchen|Kitchen&amp;HomeAppliances|SmallKitchenAppliances|Kettles&amp;HotWaterDispensers|Kettle&amp;ToasterSets"/>
    <n v="1199"/>
    <n v="2000"/>
    <n v="0.4"/>
    <n v="4"/>
    <n v="14030"/>
    <s v="Home &amp; Kitchen"/>
    <x v="150"/>
    <n v="28060000"/>
    <n v="16821970"/>
    <s v="&gt; 500"/>
    <n v="56120"/>
    <n v="11238030"/>
  </r>
  <r>
    <s v="B097R45BH8"/>
    <x v="914"/>
    <s v="Home&amp;Kitchen|Heating,Cooling&amp;AirQuality|WaterHeaters&amp;Geysers|StorageWaterHeaters"/>
    <n v="5499"/>
    <n v="13150"/>
    <n v="0.57999999999999996"/>
    <n v="4.2"/>
    <n v="6398"/>
    <s v="Home &amp; Kitchen"/>
    <x v="151"/>
    <n v="84133700"/>
    <n v="35182602"/>
    <s v="&gt; 500"/>
    <n v="26871.600000000002"/>
    <n v="48951098"/>
  </r>
  <r>
    <s v="B09X5C9VLK"/>
    <x v="915"/>
    <s v="Home&amp;Kitchen|Kitchen&amp;HomeAppliances|SmallKitchenAppliances|MixerGrinders"/>
    <n v="1299"/>
    <n v="3500"/>
    <n v="0.63"/>
    <n v="3.8"/>
    <n v="44050"/>
    <s v="Home &amp; Kitchen"/>
    <x v="147"/>
    <n v="154175000"/>
    <n v="57220950"/>
    <s v="&gt; 500"/>
    <n v="167390"/>
    <n v="96954050"/>
  </r>
  <r>
    <s v="B01C8P29T4"/>
    <x v="916"/>
    <s v="Home&amp;Kitchen|Kitchen&amp;HomeAppliances|Vacuum,Cleaning&amp;Ironing|Irons,Steamers&amp;Accessories|Irons|DryIrons"/>
    <n v="599"/>
    <n v="785"/>
    <n v="0.24"/>
    <n v="4.2"/>
    <n v="24247"/>
    <s v="Home &amp; Kitchen"/>
    <x v="146"/>
    <n v="19033895"/>
    <n v="14523953"/>
    <s v="&gt; 500"/>
    <n v="101837.40000000001"/>
    <n v="4509942"/>
  </r>
  <r>
    <s v="B00HVXS7WC"/>
    <x v="917"/>
    <s v="Home&amp;Kitchen|Kitchen&amp;HomeAppliances|SmallKitchenAppliances|MixerGrinders"/>
    <n v="1999"/>
    <n v="3210"/>
    <n v="0.38"/>
    <n v="4.2"/>
    <n v="41349"/>
    <s v="Home &amp; Kitchen"/>
    <x v="147"/>
    <n v="132730290"/>
    <n v="82656651"/>
    <s v="&gt; 500"/>
    <n v="173665.80000000002"/>
    <n v="50073639"/>
  </r>
  <r>
    <s v="B096YCN3SD"/>
    <x v="918"/>
    <s v="Home&amp;Kitchen|Kitchen&amp;HomeAppliances|SmallKitchenAppliances|Kettles&amp;HotWaterDispensers|Kettle&amp;ToasterSets"/>
    <n v="549"/>
    <n v="1000"/>
    <n v="0.45"/>
    <n v="3.6"/>
    <n v="1074"/>
    <s v="Home &amp; Kitchen"/>
    <x v="150"/>
    <n v="1074000"/>
    <n v="589626"/>
    <s v="&gt; 500"/>
    <n v="3866.4"/>
    <n v="484374"/>
  </r>
  <r>
    <s v="B09LQH3SD9"/>
    <x v="919"/>
    <s v="Home&amp;Kitchen|Heating,Cooling&amp;AirQuality|RoomHeaters|ElectricHeaters"/>
    <n v="999"/>
    <n v="2000"/>
    <n v="0.5"/>
    <n v="3.8"/>
    <n v="1163"/>
    <s v="Home &amp; Kitchen"/>
    <x v="139"/>
    <n v="2326000"/>
    <n v="1161837"/>
    <s v="&gt; 500"/>
    <n v="4419.3999999999996"/>
    <n v="1164163"/>
  </r>
  <r>
    <s v="B09KNMLH4Y"/>
    <x v="920"/>
    <s v="Home&amp;Kitchen|Kitchen&amp;HomeAppliances|Vacuum,Cleaning&amp;Ironing|Irons,Steamers&amp;Accessories|LintShavers"/>
    <n v="398"/>
    <n v="1999"/>
    <n v="0.8"/>
    <n v="4.0999999999999996"/>
    <n v="257"/>
    <s v="Home &amp; Kitchen"/>
    <x v="141"/>
    <n v="513743"/>
    <n v="102286"/>
    <s v="200 – 500"/>
    <n v="1053.6999999999998"/>
    <n v="411457"/>
  </r>
  <r>
    <s v="B00ABMASXG"/>
    <x v="921"/>
    <s v="Home&amp;Kitchen|Heating,Cooling&amp;AirQuality|WaterHeaters&amp;Geysers|ImmersionRods"/>
    <n v="539"/>
    <n v="720"/>
    <n v="0.25"/>
    <n v="4.0999999999999996"/>
    <n v="36017"/>
    <s v="Home &amp; Kitchen"/>
    <x v="152"/>
    <n v="25932240"/>
    <n v="19413163"/>
    <s v="&gt; 500"/>
    <n v="147669.69999999998"/>
    <n v="6519077"/>
  </r>
  <r>
    <s v="B07QDSN9V6"/>
    <x v="922"/>
    <s v="Home&amp;Kitchen|Kitchen&amp;HomeAppliances|SmallKitchenAppliances|Kettles&amp;HotWaterDispensers|ElectricKettles"/>
    <n v="699"/>
    <n v="1595"/>
    <n v="0.56000000000000005"/>
    <n v="4.0999999999999996"/>
    <n v="8090"/>
    <s v="Home &amp; Kitchen"/>
    <x v="138"/>
    <n v="12903550"/>
    <n v="5654910"/>
    <s v="&gt; 500"/>
    <n v="33169"/>
    <n v="7248640"/>
  </r>
  <r>
    <s v="B00YMJ0OI8"/>
    <x v="923"/>
    <s v="Home&amp;Kitchen|Kitchen&amp;HomeAppliances|SmallKitchenAppliances|InductionCooktop"/>
    <n v="2148"/>
    <n v="3645"/>
    <n v="0.41"/>
    <n v="4.0999999999999996"/>
    <n v="31388"/>
    <s v="Home &amp; Kitchen"/>
    <x v="144"/>
    <n v="114409260"/>
    <n v="67421424"/>
    <s v="&gt; 500"/>
    <n v="128690.79999999999"/>
    <n v="46987836"/>
  </r>
  <r>
    <s v="B0B8XNPQPN"/>
    <x v="924"/>
    <s v="Home&amp;Kitchen|Kitchen&amp;HomeAppliances|SmallKitchenAppliances|DeepFatFryers|AirFryers"/>
    <n v="3599"/>
    <n v="7950"/>
    <n v="0.55000000000000004"/>
    <n v="4.2"/>
    <n v="136"/>
    <s v="Home &amp; Kitchen"/>
    <x v="153"/>
    <n v="1081200"/>
    <n v="489464"/>
    <s v="&gt; 500"/>
    <n v="571.20000000000005"/>
    <n v="591736"/>
  </r>
  <r>
    <s v="B0814P4L98"/>
    <x v="925"/>
    <s v="Home&amp;Kitchen|HomeStorage&amp;Organization|LaundryOrganization|LaundryBaskets"/>
    <n v="351"/>
    <n v="999"/>
    <n v="0.65"/>
    <n v="4"/>
    <n v="5380"/>
    <s v="Home &amp; Kitchen"/>
    <x v="154"/>
    <n v="5374620"/>
    <n v="1888380"/>
    <s v="200 – 500"/>
    <n v="21520"/>
    <n v="3486240"/>
  </r>
  <r>
    <s v="B008QTK47Q"/>
    <x v="926"/>
    <s v="Home&amp;Kitchen|Kitchen&amp;HomeAppliances|Vacuum,Cleaning&amp;Ironing|Irons,Steamers&amp;Accessories|Irons|SteamIrons"/>
    <n v="1614"/>
    <n v="1745"/>
    <n v="0.08"/>
    <n v="4.3"/>
    <n v="37974"/>
    <s v="Home &amp; Kitchen"/>
    <x v="155"/>
    <n v="66264630"/>
    <n v="61290036"/>
    <s v="&gt; 500"/>
    <n v="163288.19999999998"/>
    <n v="4974594"/>
  </r>
  <r>
    <s v="B088ZTJT2R"/>
    <x v="927"/>
    <s v="Home&amp;Kitchen|Heating,Cooling&amp;AirQuality|WaterHeaters&amp;Geysers|ImmersionRods"/>
    <n v="719"/>
    <n v="1295"/>
    <n v="0.44"/>
    <n v="4.2"/>
    <n v="17218"/>
    <s v="Home &amp; Kitchen"/>
    <x v="152"/>
    <n v="22297310"/>
    <n v="12379742"/>
    <s v="&gt; 500"/>
    <n v="72315.600000000006"/>
    <n v="9917568"/>
  </r>
  <r>
    <s v="B0BK1K598K"/>
    <x v="928"/>
    <s v="Home&amp;Kitchen|Kitchen&amp;HomeAppliances|Vacuum,Cleaning&amp;Ironing|Irons,Steamers&amp;Accessories|LintShavers"/>
    <n v="678"/>
    <n v="1499"/>
    <n v="0.55000000000000004"/>
    <n v="4.2"/>
    <n v="900"/>
    <s v="Home &amp; Kitchen"/>
    <x v="141"/>
    <n v="1349100"/>
    <n v="610200"/>
    <s v="&gt; 500"/>
    <n v="3780"/>
    <n v="738900"/>
  </r>
  <r>
    <s v="B09Y5FZK9N"/>
    <x v="929"/>
    <s v="Home&amp;Kitchen|Kitchen&amp;HomeAppliances|SmallKitchenAppliances|Kettles&amp;HotWaterDispensers|Kettle&amp;ToasterSets"/>
    <n v="809"/>
    <n v="1545"/>
    <n v="0.48"/>
    <n v="3.7"/>
    <n v="976"/>
    <s v="Home &amp; Kitchen"/>
    <x v="150"/>
    <n v="1507920"/>
    <n v="789584"/>
    <s v="&gt; 500"/>
    <n v="3611.2000000000003"/>
    <n v="718336"/>
  </r>
  <r>
    <s v="B09J2SCVQT"/>
    <x v="930"/>
    <s v="Home&amp;Kitchen|Kitchen&amp;HomeAppliances|SmallKitchenAppliances|JuicerMixerGrinders"/>
    <n v="1969"/>
    <n v="5000"/>
    <n v="0.61"/>
    <n v="4.0999999999999996"/>
    <n v="4927"/>
    <s v="Home &amp; Kitchen"/>
    <x v="156"/>
    <n v="24635000"/>
    <n v="9701263"/>
    <s v="&gt; 500"/>
    <n v="20200.699999999997"/>
    <n v="14933737"/>
  </r>
  <r>
    <s v="B00TDD0YM4"/>
    <x v="931"/>
    <s v="Home&amp;Kitchen|Kitchen&amp;HomeAppliances|Vacuum,Cleaning&amp;Ironing|Irons,Steamers&amp;Accessories|LintShavers"/>
    <n v="1490"/>
    <n v="1695"/>
    <n v="0.12"/>
    <n v="4.4000000000000004"/>
    <n v="3543"/>
    <s v="Home &amp; Kitchen"/>
    <x v="141"/>
    <n v="6005385"/>
    <n v="5279070"/>
    <s v="&gt; 500"/>
    <n v="15589.2"/>
    <n v="726315"/>
  </r>
  <r>
    <s v="B078KRFWQB"/>
    <x v="932"/>
    <s v="Home&amp;Kitchen|Heating,Cooling&amp;AirQuality|RoomHeaters|ElectricHeaters"/>
    <n v="2499"/>
    <n v="3945"/>
    <n v="0.37"/>
    <n v="3.8"/>
    <n v="2732"/>
    <s v="Home &amp; Kitchen"/>
    <x v="139"/>
    <n v="10777740"/>
    <n v="6827268"/>
    <s v="&gt; 500"/>
    <n v="10381.6"/>
    <n v="3950472"/>
  </r>
  <r>
    <s v="B07SRM58TP"/>
    <x v="933"/>
    <s v="Home&amp;Kitchen|Kitchen&amp;HomeAppliances|Vacuum,Cleaning&amp;Ironing|Vacuums&amp;FloorCare|Vacuums|HandheldVacuums"/>
    <n v="1665"/>
    <n v="2099"/>
    <n v="0.21"/>
    <n v="4"/>
    <n v="14368"/>
    <s v="Home &amp; Kitchen"/>
    <x v="157"/>
    <n v="30158432"/>
    <n v="23922720"/>
    <s v="&gt; 500"/>
    <n v="57472"/>
    <n v="6235712"/>
  </r>
  <r>
    <s v="B00EDJJ7FS"/>
    <x v="934"/>
    <s v="Home&amp;Kitchen|Kitchen&amp;HomeAppliances|SmallKitchenAppliances|InductionCooktop"/>
    <n v="3229"/>
    <n v="5295"/>
    <n v="0.39"/>
    <n v="4.2"/>
    <n v="39724"/>
    <s v="Home &amp; Kitchen"/>
    <x v="144"/>
    <n v="210338580"/>
    <n v="128268796"/>
    <s v="&gt; 500"/>
    <n v="166840.80000000002"/>
    <n v="82069784"/>
  </r>
  <r>
    <s v="B0832W3B7Q"/>
    <x v="935"/>
    <s v="Home&amp;Kitchen|Kitchen&amp;HomeAppliances|SmallKitchenAppliances|InductionCooktop"/>
    <n v="1799"/>
    <n v="3595"/>
    <n v="0.5"/>
    <n v="3.8"/>
    <n v="9791"/>
    <s v="Home &amp; Kitchen"/>
    <x v="144"/>
    <n v="35198645"/>
    <n v="17614009"/>
    <s v="&gt; 500"/>
    <n v="37205.799999999996"/>
    <n v="17584636"/>
  </r>
  <r>
    <s v="B07WNK1FFN"/>
    <x v="936"/>
    <s v="Home&amp;Kitchen|Kitchen&amp;HomeAppliances|SmallKitchenAppliances|Kettles&amp;HotWaterDispensers|ElectricKettles"/>
    <n v="1260"/>
    <n v="1699"/>
    <n v="0.26"/>
    <n v="4.2"/>
    <n v="2891"/>
    <s v="Home &amp; Kitchen"/>
    <x v="138"/>
    <n v="4911809"/>
    <n v="3642660"/>
    <s v="&gt; 500"/>
    <n v="12142.2"/>
    <n v="1269149"/>
  </r>
  <r>
    <s v="B009P2LK08"/>
    <x v="937"/>
    <s v="Home&amp;Kitchen|Heating,Cooling&amp;AirQuality|RoomHeaters|ElectricHeaters"/>
    <n v="749"/>
    <n v="1129"/>
    <n v="0.34"/>
    <n v="4"/>
    <n v="2446"/>
    <s v="Home &amp; Kitchen"/>
    <x v="139"/>
    <n v="2761534"/>
    <n v="1832054"/>
    <s v="&gt; 500"/>
    <n v="9784"/>
    <n v="929480"/>
  </r>
  <r>
    <s v="B07DGD4Z4C"/>
    <x v="938"/>
    <s v="Home&amp;Kitchen|Kitchen&amp;HomeAppliances|SmallKitchenAppliances|MixerGrinders"/>
    <n v="3499"/>
    <n v="5795"/>
    <n v="0.4"/>
    <n v="3.9"/>
    <n v="25340"/>
    <s v="Home &amp; Kitchen"/>
    <x v="147"/>
    <n v="146845300"/>
    <n v="88664660"/>
    <s v="&gt; 500"/>
    <n v="98826"/>
    <n v="58180640"/>
  </r>
  <r>
    <s v="B07GMFY9QM"/>
    <x v="939"/>
    <s v="Home&amp;Kitchen|Kitchen&amp;HomeAppliances|SmallKitchenAppliances|EggBoilers"/>
    <n v="379"/>
    <n v="999"/>
    <n v="0.62"/>
    <n v="4.3"/>
    <n v="3096"/>
    <s v="Home &amp; Kitchen"/>
    <x v="158"/>
    <n v="3092904"/>
    <n v="1173384"/>
    <s v="200 – 500"/>
    <n v="13312.8"/>
    <n v="1919520"/>
  </r>
  <r>
    <s v="B0BGPN4GGH"/>
    <x v="940"/>
    <s v="Home&amp;Kitchen|Heating,Cooling&amp;AirQuality|RoomHeaters|ElectricHeaters"/>
    <n v="1099"/>
    <n v="2400"/>
    <n v="0.54"/>
    <n v="3.8"/>
    <n v="4"/>
    <s v="Home &amp; Kitchen"/>
    <x v="139"/>
    <n v="9600"/>
    <n v="4396"/>
    <s v="&gt; 500"/>
    <n v="15.2"/>
    <n v="5204"/>
  </r>
  <r>
    <s v="B0B2DZ5S6R"/>
    <x v="941"/>
    <s v="Home&amp;Kitchen|Kitchen&amp;HomeAppliances|SmallKitchenAppliances|Kettles&amp;HotWaterDispensers|Kettle&amp;ToasterSets"/>
    <n v="749"/>
    <n v="1299"/>
    <n v="0.42"/>
    <n v="4"/>
    <n v="119"/>
    <s v="Home &amp; Kitchen"/>
    <x v="150"/>
    <n v="154581"/>
    <n v="89131"/>
    <s v="&gt; 500"/>
    <n v="476"/>
    <n v="65450"/>
  </r>
  <r>
    <s v="B07S851WX5"/>
    <x v="942"/>
    <s v="Home&amp;Kitchen|Kitchen&amp;HomeAppliances|SmallKitchenAppliances|SandwichMakers"/>
    <n v="1299"/>
    <n v="1299"/>
    <n v="0"/>
    <n v="4.2"/>
    <n v="40106"/>
    <s v="Home &amp; Kitchen"/>
    <x v="159"/>
    <n v="52097694"/>
    <n v="52097694"/>
    <s v="&gt; 500"/>
    <n v="168445.2"/>
    <n v="0"/>
  </r>
  <r>
    <s v="B01MY839VW"/>
    <x v="943"/>
    <s v="Home&amp;Kitchen|Kitchen&amp;HomeAppliances|Vacuum,Cleaning&amp;Ironing|Irons,Steamers&amp;Accessories|Irons|DryIrons"/>
    <n v="549"/>
    <n v="1090"/>
    <n v="0.5"/>
    <n v="4.2"/>
    <n v="13029"/>
    <s v="Home &amp; Kitchen"/>
    <x v="146"/>
    <n v="14201610"/>
    <n v="7152921"/>
    <s v="&gt; 500"/>
    <n v="54721.8"/>
    <n v="7048689"/>
  </r>
  <r>
    <s v="B09LV1CMGH"/>
    <x v="944"/>
    <s v="Home&amp;Kitchen|Heating,Cooling&amp;AirQuality|RoomHeaters|FanHeaters"/>
    <n v="899"/>
    <n v="2000"/>
    <n v="0.55000000000000004"/>
    <n v="3.6"/>
    <n v="291"/>
    <s v="Home &amp; Kitchen"/>
    <x v="140"/>
    <n v="582000"/>
    <n v="261609"/>
    <s v="&gt; 500"/>
    <n v="1047.6000000000001"/>
    <n v="320391"/>
  </r>
  <r>
    <s v="B01EY310UM"/>
    <x v="945"/>
    <s v="Home&amp;Kitchen|Kitchen&amp;HomeAppliances|Vacuum,Cleaning&amp;Ironing|Irons,Steamers&amp;Accessories|Irons|DryIrons"/>
    <n v="1321"/>
    <n v="1545"/>
    <n v="0.14000000000000001"/>
    <n v="4.3"/>
    <n v="15453"/>
    <s v="Home &amp; Kitchen"/>
    <x v="146"/>
    <n v="23874885"/>
    <n v="20413413"/>
    <s v="&gt; 500"/>
    <n v="66447.899999999994"/>
    <n v="3461472"/>
  </r>
  <r>
    <s v="B09NL7LBWT"/>
    <x v="946"/>
    <s v="Home&amp;Kitchen|Kitchen&amp;HomeAppliances|Vacuum,Cleaning&amp;Ironing|Irons,Steamers&amp;Accessories|LintShavers"/>
    <n v="1099"/>
    <n v="1999"/>
    <n v="0.45"/>
    <n v="4"/>
    <n v="604"/>
    <s v="Home &amp; Kitchen"/>
    <x v="141"/>
    <n v="1207396"/>
    <n v="663796"/>
    <s v="&gt; 500"/>
    <n v="2416"/>
    <n v="543600"/>
  </r>
  <r>
    <s v="B008YW8M0G"/>
    <x v="947"/>
    <s v="Home&amp;Kitchen|Kitchen&amp;HomeAppliances|Vacuum,Cleaning&amp;Ironing|Irons,Steamers&amp;Accessories|Irons|DryIrons"/>
    <n v="775"/>
    <n v="875"/>
    <n v="0.11"/>
    <n v="4.2"/>
    <n v="46647"/>
    <s v="Home &amp; Kitchen"/>
    <x v="146"/>
    <n v="40816125"/>
    <n v="36151425"/>
    <s v="&gt; 500"/>
    <n v="195917.4"/>
    <n v="4664700"/>
  </r>
  <r>
    <s v="B097R3XH9R"/>
    <x v="948"/>
    <s v="Home&amp;Kitchen|Heating,Cooling&amp;AirQuality|WaterHeaters&amp;Geysers|StorageWaterHeaters"/>
    <n v="6299"/>
    <n v="15270"/>
    <n v="0.59"/>
    <n v="4.0999999999999996"/>
    <n v="3233"/>
    <s v="Home &amp; Kitchen"/>
    <x v="151"/>
    <n v="49367910"/>
    <n v="20364667"/>
    <s v="&gt; 500"/>
    <n v="13255.3"/>
    <n v="29003243"/>
  </r>
  <r>
    <s v="B08TM71L54"/>
    <x v="949"/>
    <s v="Home&amp;Kitchen|Kitchen&amp;HomeAppliances|Vacuum,Cleaning&amp;Ironing|Irons,Steamers&amp;Accessories|Irons|SteamIrons"/>
    <n v="3190"/>
    <n v="4195"/>
    <n v="0.24"/>
    <n v="4"/>
    <n v="1282"/>
    <s v="Home &amp; Kitchen"/>
    <x v="155"/>
    <n v="5377990"/>
    <n v="4089580"/>
    <s v="&gt; 500"/>
    <n v="5128"/>
    <n v="1288410"/>
  </r>
  <r>
    <s v="B0BPBXNQQT"/>
    <x v="950"/>
    <s v="Home&amp;Kitchen|Heating,Cooling&amp;AirQuality|RoomHeaters|ElectricHeaters"/>
    <n v="799"/>
    <n v="1989"/>
    <n v="0.6"/>
    <n v="4.3"/>
    <n v="70"/>
    <s v="Home &amp; Kitchen"/>
    <x v="139"/>
    <n v="139230"/>
    <n v="55930"/>
    <s v="&gt; 500"/>
    <n v="301"/>
    <n v="83300"/>
  </r>
  <r>
    <s v="B00W56GLOQ"/>
    <x v="951"/>
    <s v="Home&amp;Kitchen|Kitchen&amp;HomeAppliances|SmallKitchenAppliances|JuicerMixerGrinders"/>
    <n v="2699"/>
    <n v="5000"/>
    <n v="0.46"/>
    <n v="4"/>
    <n v="26164"/>
    <s v="Home &amp; Kitchen"/>
    <x v="156"/>
    <n v="130820000"/>
    <n v="70616636"/>
    <s v="&gt; 500"/>
    <n v="104656"/>
    <n v="60203364"/>
  </r>
  <r>
    <s v="B0883KDSXC"/>
    <x v="952"/>
    <s v="Home&amp;Kitchen|Kitchen&amp;HomeAppliances|Vacuum,Cleaning&amp;Ironing|Irons,Steamers&amp;Accessories|Irons|DryIrons"/>
    <n v="599"/>
    <n v="990"/>
    <n v="0.39"/>
    <n v="3.9"/>
    <n v="16166"/>
    <s v="Home &amp; Kitchen"/>
    <x v="146"/>
    <n v="16004340"/>
    <n v="9683434"/>
    <s v="&gt; 500"/>
    <n v="63047.4"/>
    <n v="6320906"/>
  </r>
  <r>
    <s v="B078V8R9BS"/>
    <x v="953"/>
    <s v="Home&amp;Kitchen|Kitchen&amp;HomeAppliances|SmallKitchenAppliances|Kettles&amp;HotWaterDispensers|Kettle&amp;ToasterSets"/>
    <n v="749"/>
    <n v="1111"/>
    <n v="0.33"/>
    <n v="4.2"/>
    <n v="35693"/>
    <s v="Home &amp; Kitchen"/>
    <x v="150"/>
    <n v="39654923"/>
    <n v="26734057"/>
    <s v="&gt; 500"/>
    <n v="149910.6"/>
    <n v="12920866"/>
  </r>
  <r>
    <s v="B08GSQXLJ2"/>
    <x v="954"/>
    <s v="Home&amp;Kitchen|Heating,Cooling&amp;AirQuality|WaterHeaters&amp;Geysers|StorageWaterHeaters"/>
    <n v="6199"/>
    <n v="10400"/>
    <n v="0.4"/>
    <n v="4.0999999999999996"/>
    <n v="14391"/>
    <s v="Home &amp; Kitchen"/>
    <x v="151"/>
    <n v="149666400"/>
    <n v="89209809"/>
    <s v="&gt; 500"/>
    <n v="59003.099999999991"/>
    <n v="60456591"/>
  </r>
  <r>
    <s v="B01M5B0TPW"/>
    <x v="955"/>
    <s v="Home&amp;Kitchen|Kitchen&amp;HomeAppliances|SmallKitchenAppliances|MiniFoodProcessors&amp;Choppers"/>
    <n v="1819"/>
    <n v="2490"/>
    <n v="0.27"/>
    <n v="4.4000000000000004"/>
    <n v="7946"/>
    <s v="Home &amp; Kitchen"/>
    <x v="160"/>
    <n v="19785540"/>
    <n v="14453774"/>
    <s v="&gt; 500"/>
    <n v="34962.400000000001"/>
    <n v="5331766"/>
  </r>
  <r>
    <s v="B082KVTRW8"/>
    <x v="956"/>
    <s v="Home&amp;Kitchen|Kitchen&amp;HomeAppliances|SmallKitchenAppliances|Kettles&amp;HotWaterDispensers|Kettle&amp;ToasterSets"/>
    <n v="1199"/>
    <n v="1900"/>
    <n v="0.37"/>
    <n v="4"/>
    <n v="1765"/>
    <s v="Home &amp; Kitchen"/>
    <x v="150"/>
    <n v="3353500"/>
    <n v="2116235"/>
    <s v="&gt; 500"/>
    <n v="7060"/>
    <n v="1237265"/>
  </r>
  <r>
    <s v="B08CFJBZRK"/>
    <x v="957"/>
    <s v="Home&amp;Kitchen|Kitchen&amp;HomeAppliances|SmallKitchenAppliances|MixerGrinders"/>
    <n v="3249"/>
    <n v="6295"/>
    <n v="0.48"/>
    <n v="3.8"/>
    <n v="14062"/>
    <s v="Home &amp; Kitchen"/>
    <x v="147"/>
    <n v="88520290"/>
    <n v="45687438"/>
    <s v="&gt; 500"/>
    <n v="53435.6"/>
    <n v="42832852"/>
  </r>
  <r>
    <s v="B07H3WDC4X"/>
    <x v="958"/>
    <s v="Home&amp;Kitchen|Kitchen&amp;HomeAppliances|SmallKitchenAppliances|EggBoilers"/>
    <n v="349"/>
    <n v="999"/>
    <n v="0.65"/>
    <n v="4"/>
    <n v="15646"/>
    <s v="Home &amp; Kitchen"/>
    <x v="158"/>
    <n v="15630354"/>
    <n v="5460454"/>
    <s v="200 – 500"/>
    <n v="62584"/>
    <n v="10169900"/>
  </r>
  <r>
    <s v="B09ZTZ9N3Q"/>
    <x v="959"/>
    <s v="Home&amp;Kitchen|Heating,Cooling&amp;AirQuality|RoomHeaters|FanHeaters"/>
    <n v="1049"/>
    <n v="1699"/>
    <n v="0.38"/>
    <n v="3.1"/>
    <n v="111"/>
    <s v="Home &amp; Kitchen"/>
    <x v="140"/>
    <n v="188589"/>
    <n v="116439"/>
    <s v="&gt; 500"/>
    <n v="344.1"/>
    <n v="72150"/>
  </r>
  <r>
    <s v="B083P71WKK"/>
    <x v="960"/>
    <s v="Home&amp;Kitchen|Kitchen&amp;HomeAppliances|SmallKitchenAppliances|DigitalKitchenScales|DigitalScales"/>
    <n v="799"/>
    <n v="1500"/>
    <n v="0.47"/>
    <n v="4.3"/>
    <n v="9695"/>
    <s v="Home &amp; Kitchen"/>
    <x v="161"/>
    <n v="14542500"/>
    <n v="7746305"/>
    <s v="&gt; 500"/>
    <n v="41688.5"/>
    <n v="6796195"/>
  </r>
  <r>
    <s v="B097R4D42G"/>
    <x v="961"/>
    <s v="Home&amp;Kitchen|Heating,Cooling&amp;AirQuality|WaterHeaters&amp;Geysers|StorageWaterHeaters"/>
    <n v="4999"/>
    <n v="9650"/>
    <n v="0.48"/>
    <n v="4.2"/>
    <n v="1772"/>
    <s v="Home &amp; Kitchen"/>
    <x v="151"/>
    <n v="17099800"/>
    <n v="8858228"/>
    <s v="&gt; 500"/>
    <n v="7442.4000000000005"/>
    <n v="8241572"/>
  </r>
  <r>
    <s v="B07MKMFKPG"/>
    <x v="962"/>
    <s v="Home&amp;Kitchen|Kitchen&amp;HomeAppliances|SmallKitchenAppliances|MixerGrinders"/>
    <n v="6999"/>
    <n v="10590"/>
    <n v="0.34"/>
    <n v="4.4000000000000004"/>
    <n v="11499"/>
    <s v="Home &amp; Kitchen"/>
    <x v="147"/>
    <n v="121774410"/>
    <n v="80481501"/>
    <s v="&gt; 500"/>
    <n v="50595.600000000006"/>
    <n v="41292909"/>
  </r>
  <r>
    <s v="B0949FPSFY"/>
    <x v="963"/>
    <s v="Home&amp;Kitchen|Kitchen&amp;HomeAppliances|SmallKitchenAppliances|DigitalKitchenScales"/>
    <n v="799"/>
    <n v="1999"/>
    <n v="0.6"/>
    <n v="4.0999999999999996"/>
    <n v="2162"/>
    <s v="Home &amp; Kitchen"/>
    <x v="142"/>
    <n v="4321838"/>
    <n v="1727438"/>
    <s v="&gt; 500"/>
    <n v="8864.1999999999989"/>
    <n v="2594400"/>
  </r>
  <r>
    <s v="B08F47T4X5"/>
    <x v="964"/>
    <s v="Home&amp;Kitchen|Kitchen&amp;HomeAppliances|SmallKitchenAppliances|VacuumSealers"/>
    <n v="89"/>
    <n v="89"/>
    <n v="0"/>
    <n v="4.2"/>
    <n v="19621"/>
    <s v="Home &amp; Kitchen"/>
    <x v="162"/>
    <n v="1746269"/>
    <n v="1746269"/>
    <s v=" &lt; 200"/>
    <n v="82408.2"/>
    <n v="0"/>
  </r>
  <r>
    <s v="B01M0505SJ"/>
    <x v="965"/>
    <s v="Home&amp;Kitchen|Heating,Cooling&amp;AirQuality|Fans|CeilingFans"/>
    <n v="1400"/>
    <n v="2485"/>
    <n v="0.44"/>
    <n v="4.0999999999999996"/>
    <n v="19998"/>
    <s v="Home &amp; Kitchen"/>
    <x v="163"/>
    <n v="49695030"/>
    <n v="27997200"/>
    <s v="&gt; 500"/>
    <n v="81991.799999999988"/>
    <n v="21697830"/>
  </r>
  <r>
    <s v="B08D6RCM3Q"/>
    <x v="966"/>
    <s v="Home&amp;Kitchen|HomeStorage&amp;Organization|LaundryOrganization|LaundryBaskets"/>
    <n v="355"/>
    <n v="899"/>
    <n v="0.61"/>
    <n v="4.0999999999999996"/>
    <n v="1051"/>
    <s v="Home &amp; Kitchen"/>
    <x v="154"/>
    <n v="944849"/>
    <n v="373105"/>
    <s v="200 – 500"/>
    <n v="4309.0999999999995"/>
    <n v="571744"/>
  </r>
  <r>
    <s v="B009P2LITG"/>
    <x v="967"/>
    <s v="Home&amp;Kitchen|Heating,Cooling&amp;AirQuality|RoomHeaters|ElectricHeaters"/>
    <n v="2169"/>
    <n v="3279"/>
    <n v="0.34"/>
    <n v="4.0999999999999996"/>
    <n v="1716"/>
    <s v="Home &amp; Kitchen"/>
    <x v="139"/>
    <n v="5626764"/>
    <n v="3722004"/>
    <s v="&gt; 500"/>
    <n v="7035.5999999999995"/>
    <n v="1904760"/>
  </r>
  <r>
    <s v="B00V9NHDI4"/>
    <x v="968"/>
    <s v="Home&amp;Kitchen|Kitchen&amp;HomeAppliances|Vacuum,Cleaning&amp;Ironing|Vacuums&amp;FloorCare|Vacuums|CanisterVacuums"/>
    <n v="2799"/>
    <n v="3799"/>
    <n v="0.26"/>
    <n v="3.9"/>
    <n v="32931"/>
    <s v="Home &amp; Kitchen"/>
    <x v="164"/>
    <n v="125104869"/>
    <n v="92173869"/>
    <s v="&gt; 500"/>
    <n v="128430.9"/>
    <n v="32931000"/>
  </r>
  <r>
    <s v="B07WGPBXY9"/>
    <x v="969"/>
    <s v="Home&amp;Kitchen|Kitchen&amp;HomeAppliances|SmallKitchenAppliances|Kettles&amp;HotWaterDispensers|ElectricKettles"/>
    <n v="899"/>
    <n v="1249"/>
    <n v="0.28000000000000003"/>
    <n v="3.9"/>
    <n v="17424"/>
    <s v="Home &amp; Kitchen"/>
    <x v="138"/>
    <n v="21762576"/>
    <n v="15664176"/>
    <s v="&gt; 500"/>
    <n v="67953.599999999991"/>
    <n v="6098400"/>
  </r>
  <r>
    <s v="B00KRCBA6E"/>
    <x v="970"/>
    <s v="Home&amp;Kitchen|Heating,Cooling&amp;AirQuality|RoomHeaters"/>
    <n v="2499"/>
    <n v="5000"/>
    <n v="0.5"/>
    <n v="3.8"/>
    <n v="1889"/>
    <s v="Home &amp; Kitchen"/>
    <x v="149"/>
    <n v="9445000"/>
    <n v="4720611"/>
    <s v="&gt; 500"/>
    <n v="7178.2"/>
    <n v="4724389"/>
  </r>
  <r>
    <s v="B0B3X2BY3M"/>
    <x v="971"/>
    <s v="Home&amp;Kitchen|Heating,Cooling&amp;AirQuality|WaterHeaters&amp;Geysers|InstantWaterHeaters"/>
    <n v="3599"/>
    <n v="7299"/>
    <n v="0.51"/>
    <n v="4"/>
    <n v="10324"/>
    <s v="Home &amp; Kitchen"/>
    <x v="148"/>
    <n v="75354876"/>
    <n v="37156076"/>
    <s v="&gt; 500"/>
    <n v="41296"/>
    <n v="38198800"/>
  </r>
  <r>
    <s v="B00F159RIK"/>
    <x v="972"/>
    <s v="Home&amp;Kitchen|Kitchen&amp;HomeAppliances|Vacuum,Cleaning&amp;Ironing|Irons,Steamers&amp;Accessories|Irons|DryIrons"/>
    <n v="499"/>
    <n v="625"/>
    <n v="0.2"/>
    <n v="4.2"/>
    <n v="5355"/>
    <s v="Home &amp; Kitchen"/>
    <x v="146"/>
    <n v="3346875"/>
    <n v="2672145"/>
    <s v="200 – 500"/>
    <n v="22491"/>
    <n v="674730"/>
  </r>
  <r>
    <s v="B08MV82R99"/>
    <x v="973"/>
    <s v="Home&amp;Kitchen|Heating,Cooling&amp;AirQuality|WaterHeaters&amp;Geysers|ImmersionRods"/>
    <n v="653"/>
    <n v="1020"/>
    <n v="0.36"/>
    <n v="4.0999999999999996"/>
    <n v="3366"/>
    <s v="Home &amp; Kitchen"/>
    <x v="152"/>
    <n v="3433320"/>
    <n v="2197998"/>
    <s v="&gt; 500"/>
    <n v="13800.599999999999"/>
    <n v="1235322"/>
  </r>
  <r>
    <s v="B09VKWGZD7"/>
    <x v="974"/>
    <s v="Home&amp;Kitchen|Kitchen&amp;HomeAppliances|Vacuum,Cleaning&amp;Ironing|PressureWashers,Steam&amp;WindowCleaners"/>
    <n v="4789"/>
    <n v="8990"/>
    <n v="0.47"/>
    <n v="4.3"/>
    <n v="1017"/>
    <s v="Home &amp; Kitchen"/>
    <x v="165"/>
    <n v="9142830"/>
    <n v="4870413"/>
    <s v="&gt; 500"/>
    <n v="4373.0999999999995"/>
    <n v="4272417"/>
  </r>
  <r>
    <s v="B009P2LK80"/>
    <x v="975"/>
    <s v="Home&amp;Kitchen|Heating,Cooling&amp;AirQuality|RoomHeaters|HalogenHeaters"/>
    <n v="1409"/>
    <n v="1639"/>
    <n v="0.14000000000000001"/>
    <n v="3.7"/>
    <n v="787"/>
    <s v="Home &amp; Kitchen"/>
    <x v="166"/>
    <n v="1289893"/>
    <n v="1108883"/>
    <s v="&gt; 500"/>
    <n v="2911.9"/>
    <n v="181010"/>
  </r>
  <r>
    <s v="B00A7PLVU6"/>
    <x v="976"/>
    <s v="Home&amp;Kitchen|Kitchen&amp;HomeAppliances|SmallKitchenAppliances|HandBlenders"/>
    <n v="753"/>
    <n v="899"/>
    <n v="0.16"/>
    <n v="4.2"/>
    <n v="18462"/>
    <s v="Home &amp; Kitchen"/>
    <x v="145"/>
    <n v="16597338"/>
    <n v="13901886"/>
    <s v="&gt; 500"/>
    <n v="77540.400000000009"/>
    <n v="2695452"/>
  </r>
  <r>
    <s v="B0B25DJ352"/>
    <x v="977"/>
    <s v="Home&amp;Kitchen|Kitchen&amp;HomeAppliances|SmallKitchenAppliances|EggBoilers"/>
    <n v="353"/>
    <n v="1199"/>
    <n v="0.71"/>
    <n v="4.3"/>
    <n v="629"/>
    <s v="Home &amp; Kitchen"/>
    <x v="158"/>
    <n v="754171"/>
    <n v="222037"/>
    <s v="200 – 500"/>
    <n v="2704.7"/>
    <n v="532134"/>
  </r>
  <r>
    <s v="B013B2WGT6"/>
    <x v="978"/>
    <s v="Home&amp;Kitchen|Kitchen&amp;HomeAppliances|SmallKitchenAppliances|DigitalKitchenScales"/>
    <n v="1099"/>
    <n v="1899"/>
    <n v="0.42"/>
    <n v="4.3"/>
    <n v="15276"/>
    <s v="Home &amp; Kitchen"/>
    <x v="142"/>
    <n v="29009124"/>
    <n v="16788324"/>
    <s v="&gt; 500"/>
    <n v="65686.8"/>
    <n v="12220800"/>
  </r>
  <r>
    <s v="B097RJ867P"/>
    <x v="979"/>
    <s v="Home&amp;Kitchen|Kitchen&amp;HomeAppliances|SmallKitchenAppliances|DeepFatFryers|AirFryers"/>
    <n v="8799"/>
    <n v="11595"/>
    <n v="0.24"/>
    <n v="4.4000000000000004"/>
    <n v="2981"/>
    <s v="Home &amp; Kitchen"/>
    <x v="153"/>
    <n v="34564695"/>
    <n v="26229819"/>
    <s v="&gt; 500"/>
    <n v="13116.400000000001"/>
    <n v="8334876"/>
  </r>
  <r>
    <s v="B091V8HK8Z"/>
    <x v="980"/>
    <s v="Home&amp;Kitchen|Kitchen&amp;HomeAppliances|SmallKitchenAppliances|Kettles&amp;HotWaterDispensers|ElectricKettles"/>
    <n v="1345"/>
    <n v="1750"/>
    <n v="0.23"/>
    <n v="3.8"/>
    <n v="2466"/>
    <s v="Home &amp; Kitchen"/>
    <x v="138"/>
    <n v="4315500"/>
    <n v="3316770"/>
    <s v="&gt; 500"/>
    <n v="9370.7999999999993"/>
    <n v="998730"/>
  </r>
  <r>
    <s v="B071VNHMX2"/>
    <x v="981"/>
    <s v="Home&amp;Kitchen|Kitchen&amp;HomeAppliances|SmallKitchenAppliances|Pop-upToasters"/>
    <n v="2095"/>
    <n v="2095"/>
    <n v="0"/>
    <n v="4.5"/>
    <n v="7949"/>
    <s v="Home &amp; Kitchen"/>
    <x v="167"/>
    <n v="16653155"/>
    <n v="16653155"/>
    <s v="&gt; 500"/>
    <n v="35770.5"/>
    <n v="0"/>
  </r>
  <r>
    <s v="B08MVSGXMY"/>
    <x v="982"/>
    <s v="Home&amp;Kitchen|Heating,Cooling&amp;AirQuality|RoomHeaters|ElectricHeaters"/>
    <n v="1498"/>
    <n v="2300"/>
    <n v="0.35"/>
    <n v="3.8"/>
    <n v="95"/>
    <s v="Home &amp; Kitchen"/>
    <x v="139"/>
    <n v="218500"/>
    <n v="142310"/>
    <s v="&gt; 500"/>
    <n v="361"/>
    <n v="76190"/>
  </r>
  <r>
    <s v="B00H0B29DI"/>
    <x v="983"/>
    <s v="Home&amp;Kitchen|Heating,Cooling&amp;AirQuality|RoomHeaters|HeatConvectors"/>
    <n v="2199"/>
    <n v="2990"/>
    <n v="0.26"/>
    <n v="3.8"/>
    <n v="1558"/>
    <s v="Home &amp; Kitchen"/>
    <x v="168"/>
    <n v="4658420"/>
    <n v="3426042"/>
    <s v="&gt; 500"/>
    <n v="5920.4"/>
    <n v="1232378"/>
  </r>
  <r>
    <s v="B01GZSQJPA"/>
    <x v="984"/>
    <s v="Home&amp;Kitchen|Kitchen&amp;HomeAppliances|SmallKitchenAppliances|MixerGrinders"/>
    <n v="3699"/>
    <n v="4295"/>
    <n v="0.14000000000000001"/>
    <n v="4.0999999999999996"/>
    <n v="26543"/>
    <s v="Home &amp; Kitchen"/>
    <x v="147"/>
    <n v="114002185"/>
    <n v="98182557"/>
    <s v="&gt; 500"/>
    <n v="108826.29999999999"/>
    <n v="15819628"/>
  </r>
  <r>
    <s v="B08VGFX2B6"/>
    <x v="985"/>
    <s v="Home&amp;Kitchen|HomeStorage&amp;Organization|LaundryOrganization|LaundryBaskets"/>
    <n v="177"/>
    <n v="199"/>
    <n v="0.11"/>
    <n v="4.0999999999999996"/>
    <n v="3688"/>
    <s v="Home &amp; Kitchen"/>
    <x v="154"/>
    <n v="733912"/>
    <n v="652776"/>
    <s v=" &lt; 200"/>
    <n v="15120.8"/>
    <n v="81136"/>
  </r>
  <r>
    <s v="B09GYBZPHF"/>
    <x v="986"/>
    <s v="Home&amp;Kitchen|Kitchen&amp;HomeAppliances|SmallKitchenAppliances|MixerGrinders"/>
    <n v="1149"/>
    <n v="2499"/>
    <n v="0.54"/>
    <n v="3.8"/>
    <n v="4383"/>
    <s v="Home &amp; Kitchen"/>
    <x v="147"/>
    <n v="10953117"/>
    <n v="5036067"/>
    <s v="&gt; 500"/>
    <n v="16655.399999999998"/>
    <n v="5917050"/>
  </r>
  <r>
    <s v="B0B4KPCBSH"/>
    <x v="987"/>
    <s v="Home&amp;Kitchen|Kitchen&amp;HomeAppliances|Coffee,Tea&amp;Espresso|CoffeeGrinders|ElectricGrinders"/>
    <n v="244"/>
    <n v="499"/>
    <n v="0.51"/>
    <n v="3.3"/>
    <n v="478"/>
    <s v="Home &amp; Kitchen"/>
    <x v="169"/>
    <n v="238522"/>
    <n v="116632"/>
    <s v="200 – 500"/>
    <n v="1577.3999999999999"/>
    <n v="121890"/>
  </r>
  <r>
    <s v="B09CGLY5CX"/>
    <x v="988"/>
    <s v="Home&amp;Kitchen|Heating,Cooling&amp;AirQuality|RoomHeaters|ElectricHeaters"/>
    <n v="1959"/>
    <n v="2400"/>
    <n v="0.18"/>
    <n v="4"/>
    <n v="237"/>
    <s v="Home &amp; Kitchen"/>
    <x v="139"/>
    <n v="568800"/>
    <n v="464283"/>
    <s v="&gt; 500"/>
    <n v="948"/>
    <n v="104517"/>
  </r>
  <r>
    <s v="B09JN37WBX"/>
    <x v="989"/>
    <s v="Home&amp;Kitchen|Kitchen&amp;HomeAppliances|Vacuum,Cleaning&amp;Ironing|Irons,Steamers&amp;Accessories|LintShavers"/>
    <n v="319"/>
    <n v="749"/>
    <n v="0.56999999999999995"/>
    <n v="4.5999999999999996"/>
    <n v="124"/>
    <s v="Home &amp; Kitchen"/>
    <x v="141"/>
    <n v="92876"/>
    <n v="39556"/>
    <s v="200 – 500"/>
    <n v="570.4"/>
    <n v="53320"/>
  </r>
  <r>
    <s v="B01I1LDZGA"/>
    <x v="990"/>
    <s v="Home&amp;Kitchen|Kitchen&amp;HomeAppliances|SmallKitchenAppliances|Kettles&amp;HotWaterDispensers|ElectricKettles"/>
    <n v="1499"/>
    <n v="1775"/>
    <n v="0.16"/>
    <n v="3.9"/>
    <n v="14667"/>
    <s v="Home &amp; Kitchen"/>
    <x v="138"/>
    <n v="26033925"/>
    <n v="21985833"/>
    <s v="&gt; 500"/>
    <n v="57201.299999999996"/>
    <n v="4048092"/>
  </r>
  <r>
    <s v="B0BN2576GQ"/>
    <x v="991"/>
    <s v="Home&amp;Kitchen|Kitchen&amp;HomeAppliances|Vacuum,Cleaning&amp;Ironing|Irons,Steamers&amp;Accessories|LintShavers"/>
    <n v="469"/>
    <n v="1599"/>
    <n v="0.71"/>
    <n v="3.7"/>
    <n v="6"/>
    <s v="Home &amp; Kitchen"/>
    <x v="141"/>
    <n v="9594"/>
    <n v="2814"/>
    <s v="200 – 500"/>
    <n v="22.200000000000003"/>
    <n v="6780"/>
  </r>
  <r>
    <s v="B06XPYRWV5"/>
    <x v="992"/>
    <s v="Home&amp;Kitchen|Kitchen&amp;HomeAppliances|SmallKitchenAppliances|Pop-upToasters"/>
    <n v="1099"/>
    <n v="1795"/>
    <n v="0.39"/>
    <n v="4.2"/>
    <n v="4244"/>
    <s v="Home &amp; Kitchen"/>
    <x v="167"/>
    <n v="7617980"/>
    <n v="4664156"/>
    <s v="&gt; 500"/>
    <n v="17824.8"/>
    <n v="2953824"/>
  </r>
  <r>
    <s v="B01N1XVVLC"/>
    <x v="993"/>
    <s v="Home&amp;Kitchen|Heating,Cooling&amp;AirQuality|RoomHeaters|FanHeaters"/>
    <n v="9590"/>
    <n v="15999"/>
    <n v="0.4"/>
    <n v="4.0999999999999996"/>
    <n v="1017"/>
    <s v="Home &amp; Kitchen"/>
    <x v="140"/>
    <n v="16270983"/>
    <n v="9753030"/>
    <s v="&gt; 500"/>
    <n v="4169.7"/>
    <n v="6517953"/>
  </r>
  <r>
    <s v="B00O2R38C4"/>
    <x v="994"/>
    <s v="Home&amp;Kitchen|Heating,Cooling&amp;AirQuality|Fans|ExhaustFans"/>
    <n v="999"/>
    <n v="1490"/>
    <n v="0.33"/>
    <n v="4.0999999999999996"/>
    <n v="12999"/>
    <s v="Home &amp; Kitchen"/>
    <x v="170"/>
    <n v="19368510"/>
    <n v="12986001"/>
    <s v="&gt; 500"/>
    <n v="53295.899999999994"/>
    <n v="6382509"/>
  </r>
  <r>
    <s v="B0B2CZTCL2"/>
    <x v="995"/>
    <s v="Home&amp;Kitchen|Kitchen&amp;HomeAppliances|SmallKitchenAppliances|Kettles&amp;HotWaterDispensers|Kettle&amp;ToasterSets"/>
    <n v="1299"/>
    <n v="1999"/>
    <n v="0.35"/>
    <n v="3.8"/>
    <n v="311"/>
    <s v="Home &amp; Kitchen"/>
    <x v="150"/>
    <n v="621689"/>
    <n v="403989"/>
    <s v="&gt; 500"/>
    <n v="1181.8"/>
    <n v="217700"/>
  </r>
  <r>
    <s v="B00PVT30YI"/>
    <x v="996"/>
    <s v="Home&amp;Kitchen|Kitchen&amp;HomeAppliances|Coffee,Tea&amp;Espresso|DripCoffeeMachines"/>
    <n v="292"/>
    <n v="499"/>
    <n v="0.41"/>
    <n v="4.0999999999999996"/>
    <n v="4238"/>
    <s v="Home &amp; Kitchen"/>
    <x v="171"/>
    <n v="2114762"/>
    <n v="1237496"/>
    <s v="200 – 500"/>
    <n v="17375.8"/>
    <n v="877266"/>
  </r>
  <r>
    <s v="B00SH18114"/>
    <x v="997"/>
    <s v="Home&amp;Kitchen|Kitchen&amp;HomeAppliances|SmallKitchenAppliances|VacuumSealers"/>
    <n v="160"/>
    <n v="299"/>
    <n v="0.46"/>
    <n v="4.5999999999999996"/>
    <n v="2781"/>
    <s v="Home &amp; Kitchen"/>
    <x v="162"/>
    <n v="831519"/>
    <n v="444960"/>
    <s v=" &lt; 200"/>
    <n v="12792.599999999999"/>
    <n v="386559"/>
  </r>
  <r>
    <s v="B00E9G8KOY"/>
    <x v="998"/>
    <s v="Home&amp;Kitchen|Kitchen&amp;HomeAppliances|WaterPurifiers&amp;Accessories|WaterPurifierAccessories"/>
    <n v="600"/>
    <n v="600"/>
    <n v="0"/>
    <n v="4.0999999999999996"/>
    <n v="10907"/>
    <s v="Home &amp; Kitchen"/>
    <x v="172"/>
    <n v="6544200"/>
    <n v="6544200"/>
    <s v="&gt; 500"/>
    <n v="44718.7"/>
    <n v="0"/>
  </r>
  <r>
    <s v="B00H3H03Q4"/>
    <x v="999"/>
    <s v="Home&amp;Kitchen|Kitchen&amp;HomeAppliances|WaterPurifiers&amp;Accessories|WaterCartridges"/>
    <n v="1130"/>
    <n v="1130"/>
    <n v="0"/>
    <n v="4.2"/>
    <n v="13250"/>
    <s v="Home &amp; Kitchen"/>
    <x v="173"/>
    <n v="14972500"/>
    <n v="14972500"/>
    <s v="&gt; 500"/>
    <n v="55650"/>
    <n v="0"/>
  </r>
  <r>
    <s v="B0756K5DYZ"/>
    <x v="1000"/>
    <s v="Home&amp;Kitchen|Kitchen&amp;HomeAppliances|SmallKitchenAppliances|MixerGrinders"/>
    <n v="3249"/>
    <n v="6295"/>
    <n v="0.48"/>
    <n v="3.9"/>
    <n v="43070"/>
    <s v="Home &amp; Kitchen"/>
    <x v="147"/>
    <n v="271125650"/>
    <n v="139934430"/>
    <s v="&gt; 500"/>
    <n v="167973"/>
    <n v="131191220"/>
  </r>
  <r>
    <s v="B0188KPKB2"/>
    <x v="1001"/>
    <s v="Home&amp;Kitchen|Kitchen&amp;HomeAppliances|SmallKitchenAppliances|MixerGrinders"/>
    <n v="3599"/>
    <n v="9455"/>
    <n v="0.62"/>
    <n v="4.0999999999999996"/>
    <n v="11828"/>
    <s v="Home &amp; Kitchen"/>
    <x v="147"/>
    <n v="111833740"/>
    <n v="42568972"/>
    <s v="&gt; 500"/>
    <n v="48494.799999999996"/>
    <n v="69264768"/>
  </r>
  <r>
    <s v="B091KNVNS9"/>
    <x v="1002"/>
    <s v="Home&amp;Kitchen|Kitchen&amp;HomeAppliances|SmallKitchenAppliances|EggBoilers"/>
    <n v="368"/>
    <n v="699"/>
    <n v="0.47"/>
    <n v="4.0999999999999996"/>
    <n v="1240"/>
    <s v="Home &amp; Kitchen"/>
    <x v="158"/>
    <n v="866760"/>
    <n v="456320"/>
    <s v="200 – 500"/>
    <n v="5084"/>
    <n v="410440"/>
  </r>
  <r>
    <s v="B075JJ5NQC"/>
    <x v="1003"/>
    <s v="Home&amp;Kitchen|Kitchen&amp;HomeAppliances|SmallKitchenAppliances|MixerGrinders"/>
    <n v="3199"/>
    <n v="4999"/>
    <n v="0.36"/>
    <n v="4"/>
    <n v="20869"/>
    <s v="Home &amp; Kitchen"/>
    <x v="147"/>
    <n v="104324131"/>
    <n v="66759931"/>
    <s v="&gt; 500"/>
    <n v="83476"/>
    <n v="37564200"/>
  </r>
  <r>
    <s v="B0B5KZ3C53"/>
    <x v="1004"/>
    <s v="Home&amp;Kitchen|Kitchen&amp;HomeAppliances|SmallKitchenAppliances|Rice&amp;PastaCookers"/>
    <n v="1599"/>
    <n v="2900"/>
    <n v="0.45"/>
    <n v="3.7"/>
    <n v="441"/>
    <s v="Home &amp; Kitchen"/>
    <x v="174"/>
    <n v="1278900"/>
    <n v="705159"/>
    <s v="&gt; 500"/>
    <n v="1631.7"/>
    <n v="573741"/>
  </r>
  <r>
    <s v="B09NTHQRW3"/>
    <x v="1005"/>
    <s v="Home&amp;Kitchen|Kitchen&amp;HomeAppliances|SmallKitchenAppliances|HandBlenders"/>
    <n v="1999"/>
    <n v="2499"/>
    <n v="0.2"/>
    <n v="4.0999999999999996"/>
    <n v="1034"/>
    <s v="Home &amp; Kitchen"/>
    <x v="145"/>
    <n v="2583966"/>
    <n v="2066966"/>
    <s v="&gt; 500"/>
    <n v="4239.3999999999996"/>
    <n v="517000"/>
  </r>
  <r>
    <s v="B008YW3CYM"/>
    <x v="1006"/>
    <s v="Home&amp;Kitchen|Kitchen&amp;HomeAppliances|Vacuum,Cleaning&amp;Ironing|Irons,Steamers&amp;Accessories|Irons|DryIrons"/>
    <n v="616"/>
    <n v="1190"/>
    <n v="0.48"/>
    <n v="4.0999999999999996"/>
    <n v="37126"/>
    <s v="Home &amp; Kitchen"/>
    <x v="146"/>
    <n v="44179940"/>
    <n v="22869616"/>
    <s v="&gt; 500"/>
    <n v="152216.59999999998"/>
    <n v="21310324"/>
  </r>
  <r>
    <s v="B07QHHCB27"/>
    <x v="1007"/>
    <s v="Home&amp;Kitchen|Kitchen&amp;HomeAppliances|SmallKitchenAppliances|HandBlenders"/>
    <n v="1499"/>
    <n v="2100"/>
    <n v="0.28999999999999998"/>
    <n v="4.0999999999999996"/>
    <n v="6355"/>
    <s v="Home &amp; Kitchen"/>
    <x v="145"/>
    <n v="13345500"/>
    <n v="9526145"/>
    <s v="&gt; 500"/>
    <n v="26055.499999999996"/>
    <n v="3819355"/>
  </r>
  <r>
    <s v="B0BMFD94VD"/>
    <x v="1008"/>
    <s v="Home&amp;Kitchen|Kitchen&amp;HomeAppliances|SmallKitchenAppliances|VacuumSealers"/>
    <n v="199"/>
    <n v="499"/>
    <n v="0.6"/>
    <n v="3.3"/>
    <n v="12"/>
    <s v="Home &amp; Kitchen"/>
    <x v="162"/>
    <n v="5988"/>
    <n v="2388"/>
    <s v=" &lt; 200"/>
    <n v="39.599999999999994"/>
    <n v="3600"/>
  </r>
  <r>
    <s v="B00HZIOGXW"/>
    <x v="1009"/>
    <s v="Home&amp;Kitchen|Heating,Cooling&amp;AirQuality|WaterHeaters&amp;Geysers|ImmersionRods"/>
    <n v="610"/>
    <n v="825"/>
    <n v="0.26"/>
    <n v="4.0999999999999996"/>
    <n v="13165"/>
    <s v="Home &amp; Kitchen"/>
    <x v="152"/>
    <n v="10861125"/>
    <n v="8030650"/>
    <s v="&gt; 500"/>
    <n v="53976.499999999993"/>
    <n v="2830475"/>
  </r>
  <r>
    <s v="B09CKSYBLR"/>
    <x v="1010"/>
    <s v="Home&amp;Kitchen|Kitchen&amp;HomeAppliances|SmallKitchenAppliances|MiniFoodProcessors&amp;Choppers"/>
    <n v="999"/>
    <n v="1499"/>
    <n v="0.33"/>
    <n v="4.0999999999999996"/>
    <n v="1646"/>
    <s v="Home &amp; Kitchen"/>
    <x v="160"/>
    <n v="2467354"/>
    <n v="1644354"/>
    <s v="&gt; 500"/>
    <n v="6748.5999999999995"/>
    <n v="823000"/>
  </r>
  <r>
    <s v="B072J83V9W"/>
    <x v="1011"/>
    <s v="Home&amp;Kitchen|Kitchen&amp;HomeAppliances|Vacuum,Cleaning&amp;Ironing|Vacuums&amp;FloorCare|Vacuums|CanisterVacuums"/>
    <n v="8999"/>
    <n v="9995"/>
    <n v="0.1"/>
    <n v="4.4000000000000004"/>
    <n v="17994"/>
    <s v="Home &amp; Kitchen"/>
    <x v="164"/>
    <n v="179850030"/>
    <n v="161928006"/>
    <s v="&gt; 500"/>
    <n v="79173.600000000006"/>
    <n v="17922024"/>
  </r>
  <r>
    <s v="B09MTLG4TP"/>
    <x v="1012"/>
    <s v="Home&amp;Kitchen|Kitchen&amp;HomeAppliances|Vacuum,Cleaning&amp;Ironing|Irons,Steamers&amp;Accessories|LintShavers"/>
    <n v="453"/>
    <n v="999"/>
    <n v="0.55000000000000004"/>
    <n v="4.3"/>
    <n v="610"/>
    <s v="Home &amp; Kitchen"/>
    <x v="141"/>
    <n v="609390"/>
    <n v="276330"/>
    <s v="200 – 500"/>
    <n v="2623"/>
    <n v="333060"/>
  </r>
  <r>
    <s v="B097XJQZ8H"/>
    <x v="1013"/>
    <s v="Home&amp;Kitchen|Kitchen&amp;HomeAppliances|SmallKitchenAppliances|MixerGrinders"/>
    <n v="2464"/>
    <n v="6000"/>
    <n v="0.59"/>
    <n v="4.0999999999999996"/>
    <n v="8866"/>
    <s v="Home &amp; Kitchen"/>
    <x v="147"/>
    <n v="53196000"/>
    <n v="21845824"/>
    <s v="&gt; 500"/>
    <n v="36350.6"/>
    <n v="31350176"/>
  </r>
  <r>
    <s v="B00935MD1C"/>
    <x v="1014"/>
    <s v="Home&amp;Kitchen|Kitchen&amp;HomeAppliances|SmallKitchenAppliances|Rice&amp;PastaCookers"/>
    <n v="2719"/>
    <n v="3945"/>
    <n v="0.31"/>
    <n v="3.7"/>
    <n v="13406"/>
    <s v="Home &amp; Kitchen"/>
    <x v="174"/>
    <n v="52886670"/>
    <n v="36450914"/>
    <s v="&gt; 500"/>
    <n v="49602.200000000004"/>
    <n v="16435756"/>
  </r>
  <r>
    <s v="B0BR4F878Q"/>
    <x v="1015"/>
    <s v="Home&amp;Kitchen|Heating,Cooling&amp;AirQuality|WaterHeaters&amp;Geysers|InstantWaterHeaters"/>
    <n v="1439"/>
    <n v="1999"/>
    <n v="0.28000000000000003"/>
    <n v="4.8"/>
    <n v="53803"/>
    <s v="Home &amp; Kitchen"/>
    <x v="148"/>
    <n v="107552197"/>
    <n v="77422517"/>
    <s v="&gt; 500"/>
    <n v="258254.4"/>
    <n v="30129680"/>
  </r>
  <r>
    <s v="B0B3G5XZN5"/>
    <x v="1016"/>
    <s v="Home&amp;Kitchen|Kitchen&amp;HomeAppliances|SmallKitchenAppliances|HandBlenders"/>
    <n v="2799"/>
    <n v="3499"/>
    <n v="0.2"/>
    <n v="4.5"/>
    <n v="546"/>
    <s v="Home &amp; Kitchen"/>
    <x v="145"/>
    <n v="1910454"/>
    <n v="1528254"/>
    <s v="&gt; 500"/>
    <n v="2457"/>
    <n v="382200"/>
  </r>
  <r>
    <s v="B07WKB69RS"/>
    <x v="1017"/>
    <s v="Home&amp;Kitchen|Heating,Cooling&amp;AirQuality|WaterHeaters&amp;Geysers|InstantWaterHeaters"/>
    <n v="2088"/>
    <n v="5550"/>
    <n v="0.62"/>
    <n v="4"/>
    <n v="5292"/>
    <s v="Home &amp; Kitchen"/>
    <x v="148"/>
    <n v="29370600"/>
    <n v="11049696"/>
    <s v="&gt; 500"/>
    <n v="21168"/>
    <n v="18320904"/>
  </r>
  <r>
    <s v="B09DL9978Y"/>
    <x v="1018"/>
    <s v="Home&amp;Kitchen|Heating,Cooling&amp;AirQuality|WaterHeaters&amp;Geysers|InstantWaterHeaters"/>
    <n v="2399"/>
    <n v="4590"/>
    <n v="0.48"/>
    <n v="4.0999999999999996"/>
    <n v="444"/>
    <s v="Home &amp; Kitchen"/>
    <x v="148"/>
    <n v="2037960"/>
    <n v="1065156"/>
    <s v="&gt; 500"/>
    <n v="1820.3999999999999"/>
    <n v="972804"/>
  </r>
  <r>
    <s v="B06XMZV7RH"/>
    <x v="1019"/>
    <s v="Home&amp;Kitchen|Kitchen&amp;HomeAppliances|SmallKitchenAppliances|DigitalKitchenScales"/>
    <n v="308"/>
    <n v="499"/>
    <n v="0.38"/>
    <n v="3.9"/>
    <n v="4584"/>
    <s v="Home &amp; Kitchen"/>
    <x v="142"/>
    <n v="2287416"/>
    <n v="1411872"/>
    <s v="200 – 500"/>
    <n v="17877.599999999999"/>
    <n v="875544"/>
  </r>
  <r>
    <s v="B09WMTJPG7"/>
    <x v="1020"/>
    <s v="Home&amp;Kitchen|Heating,Cooling&amp;AirQuality|WaterHeaters&amp;Geysers|InstantWaterHeaters"/>
    <n v="2599"/>
    <n v="4400"/>
    <n v="0.41"/>
    <n v="4.0999999999999996"/>
    <n v="14947"/>
    <s v="Home &amp; Kitchen"/>
    <x v="148"/>
    <n v="65766800"/>
    <n v="38847253"/>
    <s v="&gt; 500"/>
    <n v="61282.7"/>
    <n v="26919547"/>
  </r>
  <r>
    <s v="B09ZK6THRR"/>
    <x v="1021"/>
    <s v="Home&amp;Kitchen|Kitchen&amp;HomeAppliances|Vacuum,Cleaning&amp;Ironing|Irons,Steamers&amp;Accessories|Irons|DryIrons"/>
    <n v="479"/>
    <n v="1000"/>
    <n v="0.52"/>
    <n v="4.2"/>
    <n v="1559"/>
    <s v="Home &amp; Kitchen"/>
    <x v="146"/>
    <n v="1559000"/>
    <n v="746761"/>
    <s v="200 – 500"/>
    <n v="6547.8"/>
    <n v="812239"/>
  </r>
  <r>
    <s v="B07MP21WJD"/>
    <x v="1022"/>
    <s v="Home&amp;Kitchen|Kitchen&amp;HomeAppliances|Vacuum,Cleaning&amp;Ironing|Irons,Steamers&amp;Accessories|LintShavers"/>
    <n v="245"/>
    <n v="299"/>
    <n v="0.18"/>
    <n v="4.0999999999999996"/>
    <n v="1660"/>
    <s v="Home &amp; Kitchen"/>
    <x v="141"/>
    <n v="496340"/>
    <n v="406700"/>
    <s v="200 – 500"/>
    <n v="6805.9999999999991"/>
    <n v="89640"/>
  </r>
  <r>
    <s v="B09XB1R2F3"/>
    <x v="1023"/>
    <s v="Home&amp;Kitchen|Kitchen&amp;HomeAppliances|Vacuum,Cleaning&amp;Ironing|Irons,Steamers&amp;Accessories|LintShavers"/>
    <n v="179"/>
    <n v="799"/>
    <n v="0.78"/>
    <n v="3.5"/>
    <n v="132"/>
    <s v="Home &amp; Kitchen"/>
    <x v="141"/>
    <n v="105468"/>
    <n v="23628"/>
    <s v=" &lt; 200"/>
    <n v="462"/>
    <n v="81840"/>
  </r>
  <r>
    <s v="B08Y5QJXSR"/>
    <x v="1024"/>
    <s v="Home&amp;Kitchen|Heating,Cooling&amp;AirQuality|Fans|CeilingFans"/>
    <n v="3569"/>
    <n v="5190"/>
    <n v="0.31"/>
    <n v="4.3"/>
    <n v="28629"/>
    <s v="Home &amp; Kitchen"/>
    <x v="163"/>
    <n v="148584510"/>
    <n v="102176901"/>
    <s v="&gt; 500"/>
    <n v="123104.7"/>
    <n v="46407609"/>
  </r>
  <r>
    <s v="B07WJXCTG9"/>
    <x v="1025"/>
    <s v="Home&amp;Kitchen|Kitchen&amp;HomeAppliances|SmallKitchenAppliances|Kettles&amp;HotWaterDispensers|ElectricKettles"/>
    <n v="699"/>
    <n v="1345"/>
    <n v="0.48"/>
    <n v="3.9"/>
    <n v="8446"/>
    <s v="Home &amp; Kitchen"/>
    <x v="138"/>
    <n v="11359870"/>
    <n v="5903754"/>
    <s v="&gt; 500"/>
    <n v="32939.4"/>
    <n v="5456116"/>
  </r>
  <r>
    <s v="B09NBZ36F7"/>
    <x v="1026"/>
    <s v="Home&amp;Kitchen|Kitchen&amp;HomeAppliances|SmallKitchenAppliances|InductionCooktop"/>
    <n v="2089"/>
    <n v="4000"/>
    <n v="0.48"/>
    <n v="4.2"/>
    <n v="11199"/>
    <s v="Home &amp; Kitchen"/>
    <x v="144"/>
    <n v="44796000"/>
    <n v="23394711"/>
    <s v="&gt; 500"/>
    <n v="47035.8"/>
    <n v="21401289"/>
  </r>
  <r>
    <s v="B0912WJ87V"/>
    <x v="1027"/>
    <s v="Car&amp;Motorbike|CarAccessories|InteriorAccessories|AirPurifiers&amp;Ionizers"/>
    <n v="2339"/>
    <n v="4000"/>
    <n v="0.42"/>
    <n v="3.8"/>
    <n v="1118"/>
    <s v="Car &amp; Motorbike"/>
    <x v="175"/>
    <n v="4472000"/>
    <n v="2615002"/>
    <s v="&gt; 500"/>
    <n v="4248.3999999999996"/>
    <n v="1856998"/>
  </r>
  <r>
    <s v="B0BMTZ4T1D"/>
    <x v="1028"/>
    <s v="Home&amp;Kitchen|Heating,Cooling&amp;AirQuality|RoomHeaters|FanHeaters"/>
    <n v="784"/>
    <n v="1599"/>
    <n v="0.51"/>
    <n v="4.5"/>
    <n v="11"/>
    <s v="Home &amp; Kitchen"/>
    <x v="140"/>
    <n v="17589"/>
    <n v="8624"/>
    <s v="&gt; 500"/>
    <n v="49.5"/>
    <n v="8965"/>
  </r>
  <r>
    <s v="B07Z51CGGH"/>
    <x v="1029"/>
    <s v="Home&amp;Kitchen|Kitchen&amp;HomeAppliances|Vacuum,Cleaning&amp;Ironing|Vacuums&amp;FloorCare|Vacuums|Wet-DryVacuums"/>
    <n v="5499"/>
    <n v="9999"/>
    <n v="0.45"/>
    <n v="3.8"/>
    <n v="4353"/>
    <s v="Home &amp; Kitchen"/>
    <x v="176"/>
    <n v="43525647"/>
    <n v="23937147"/>
    <s v="&gt; 500"/>
    <n v="16541.399999999998"/>
    <n v="19588500"/>
  </r>
  <r>
    <s v="B0BDG6QDYD"/>
    <x v="1030"/>
    <s v="Home&amp;Kitchen|Heating,Cooling&amp;AirQuality|RoomHeaters|FanHeaters"/>
    <n v="899"/>
    <n v="1990"/>
    <n v="0.55000000000000004"/>
    <n v="4.0999999999999996"/>
    <n v="185"/>
    <s v="Home &amp; Kitchen"/>
    <x v="140"/>
    <n v="368150"/>
    <n v="166315"/>
    <s v="&gt; 500"/>
    <n v="758.49999999999989"/>
    <n v="201835"/>
  </r>
  <r>
    <s v="B00YQLG7GK"/>
    <x v="1031"/>
    <s v="Home&amp;Kitchen|Kitchen&amp;HomeAppliances|SmallKitchenAppliances|HandBlenders"/>
    <n v="1695"/>
    <n v="1695"/>
    <n v="0"/>
    <n v="4.2"/>
    <n v="14290"/>
    <s v="Home &amp; Kitchen"/>
    <x v="145"/>
    <n v="24221550"/>
    <n v="24221550"/>
    <s v="&gt; 500"/>
    <n v="60018"/>
    <n v="0"/>
  </r>
  <r>
    <s v="B00SMJPA9C"/>
    <x v="1032"/>
    <s v="Home&amp;Kitchen|Kitchen&amp;HomeAppliances|Vacuum,Cleaning&amp;Ironing|Irons,Steamers&amp;Accessories|Irons|DryIrons"/>
    <n v="499"/>
    <n v="940"/>
    <n v="0.47"/>
    <n v="4.0999999999999996"/>
    <n v="3036"/>
    <s v="Home &amp; Kitchen"/>
    <x v="146"/>
    <n v="2853840"/>
    <n v="1514964"/>
    <s v="200 – 500"/>
    <n v="12447.599999999999"/>
    <n v="1338876"/>
  </r>
  <r>
    <s v="B0B9RN5X8B"/>
    <x v="1033"/>
    <s v="Home&amp;Kitchen|Heating,Cooling&amp;AirQuality|WaterHeaters&amp;Geysers|InstantWaterHeaters"/>
    <n v="2699"/>
    <n v="4700"/>
    <n v="0.43"/>
    <n v="4.2"/>
    <n v="1296"/>
    <s v="Home &amp; Kitchen"/>
    <x v="148"/>
    <n v="6091200"/>
    <n v="3497904"/>
    <s v="&gt; 500"/>
    <n v="5443.2"/>
    <n v="2593296"/>
  </r>
  <r>
    <s v="B08QW937WV"/>
    <x v="1034"/>
    <s v="Home&amp;Kitchen|Heating,Cooling&amp;AirQuality|WaterHeaters&amp;Geysers|InstantWaterHeaters"/>
    <n v="1448"/>
    <n v="2999"/>
    <n v="0.52"/>
    <n v="4.5"/>
    <n v="19"/>
    <s v="Home &amp; Kitchen"/>
    <x v="148"/>
    <n v="56981"/>
    <n v="27512"/>
    <s v="&gt; 500"/>
    <n v="85.5"/>
    <n v="29469"/>
  </r>
  <r>
    <s v="B0B4PPD89B"/>
    <x v="1035"/>
    <s v="Home&amp;Kitchen|Kitchen&amp;HomeAppliances|SmallKitchenAppliances|VacuumSealers"/>
    <n v="79"/>
    <n v="79"/>
    <n v="0"/>
    <n v="4"/>
    <n v="97"/>
    <s v="Home &amp; Kitchen"/>
    <x v="162"/>
    <n v="7663"/>
    <n v="7663"/>
    <s v=" &lt; 200"/>
    <n v="388"/>
    <n v="0"/>
  </r>
  <r>
    <s v="B08GM5S4CQ"/>
    <x v="1036"/>
    <s v="Home&amp;Kitchen|Heating,Cooling&amp;AirQuality|WaterHeaters&amp;Geysers|StorageWaterHeaters"/>
    <n v="6990"/>
    <n v="14290"/>
    <n v="0.51"/>
    <n v="4.4000000000000004"/>
    <n v="1771"/>
    <s v="Home &amp; Kitchen"/>
    <x v="151"/>
    <n v="25307590"/>
    <n v="12379290"/>
    <s v="&gt; 500"/>
    <n v="7792.4000000000005"/>
    <n v="12928300"/>
  </r>
  <r>
    <s v="B00NM6MO26"/>
    <x v="1037"/>
    <s v="Home&amp;Kitchen|Kitchen&amp;HomeAppliances|SmallKitchenAppliances|InductionCooktop"/>
    <n v="2698"/>
    <n v="3945"/>
    <n v="0.32"/>
    <n v="4"/>
    <n v="15034"/>
    <s v="Home &amp; Kitchen"/>
    <x v="144"/>
    <n v="59309130"/>
    <n v="40561732"/>
    <s v="&gt; 500"/>
    <n v="60136"/>
    <n v="18747398"/>
  </r>
  <r>
    <s v="B083M7WPZD"/>
    <x v="1038"/>
    <s v="Home&amp;Kitchen|Kitchen&amp;HomeAppliances|Vacuum,Cleaning&amp;Ironing|Vacuums&amp;FloorCare|Vacuums|Wet-DryVacuums"/>
    <n v="3199"/>
    <n v="5999"/>
    <n v="0.47"/>
    <n v="4"/>
    <n v="3242"/>
    <s v="Home &amp; Kitchen"/>
    <x v="176"/>
    <n v="19448758"/>
    <n v="10371158"/>
    <s v="&gt; 500"/>
    <n v="12968"/>
    <n v="9077600"/>
  </r>
  <r>
    <s v="B07GLSKXS1"/>
    <x v="1039"/>
    <s v="Home&amp;Kitchen|Kitchen&amp;HomeAppliances|SmallKitchenAppliances|Kettles&amp;HotWaterDispensers|Kettle&amp;ToasterSets"/>
    <n v="1199"/>
    <n v="1950"/>
    <n v="0.39"/>
    <n v="3.9"/>
    <n v="2832"/>
    <s v="Home &amp; Kitchen"/>
    <x v="150"/>
    <n v="5522400"/>
    <n v="3395568"/>
    <s v="&gt; 500"/>
    <n v="11044.8"/>
    <n v="2126832"/>
  </r>
  <r>
    <s v="B09F6KL23R"/>
    <x v="1040"/>
    <s v="Home&amp;Kitchen|Kitchen&amp;HomeAppliances|SmallKitchenAppliances|MiniFoodProcessors&amp;Choppers"/>
    <n v="1414"/>
    <n v="2799"/>
    <n v="0.49"/>
    <n v="4"/>
    <n v="1498"/>
    <s v="Home &amp; Kitchen"/>
    <x v="160"/>
    <n v="4192902"/>
    <n v="2118172"/>
    <s v="&gt; 500"/>
    <n v="5992"/>
    <n v="2074730"/>
  </r>
  <r>
    <s v="B094G9L9LT"/>
    <x v="1041"/>
    <s v="Home&amp;Kitchen|Kitchen&amp;HomeAppliances|SmallKitchenAppliances|Kettles&amp;HotWaterDispensers|ElectricKettles"/>
    <n v="999"/>
    <n v="1950"/>
    <n v="0.49"/>
    <n v="3.8"/>
    <n v="305"/>
    <s v="Home &amp; Kitchen"/>
    <x v="138"/>
    <n v="594750"/>
    <n v="304695"/>
    <s v="&gt; 500"/>
    <n v="1159"/>
    <n v="290055"/>
  </r>
  <r>
    <s v="B09FZ89DK6"/>
    <x v="1042"/>
    <s v="Home&amp;Kitchen|Kitchen&amp;HomeAppliances|Vacuum,Cleaning&amp;Ironing|Vacuums&amp;FloorCare|Vacuums|CanisterVacuums"/>
    <n v="5999"/>
    <n v="9999"/>
    <n v="0.4"/>
    <n v="4.2"/>
    <n v="1191"/>
    <s v="Home &amp; Kitchen"/>
    <x v="164"/>
    <n v="11908809"/>
    <n v="7144809"/>
    <s v="&gt; 500"/>
    <n v="5002.2"/>
    <n v="4764000"/>
  </r>
  <r>
    <s v="B0811VCGL5"/>
    <x v="1043"/>
    <s v="Home&amp;Kitchen|Heating,Cooling&amp;AirQuality|AirPurifiers|HEPAAirPurifiers"/>
    <n v="9970"/>
    <n v="12999"/>
    <n v="0.23"/>
    <n v="4.3"/>
    <n v="4049"/>
    <s v="Home &amp; Kitchen"/>
    <x v="177"/>
    <n v="52632951"/>
    <n v="40368530"/>
    <s v="&gt; 500"/>
    <n v="17410.7"/>
    <n v="12264421"/>
  </r>
  <r>
    <s v="B07FXLC2G2"/>
    <x v="1044"/>
    <s v="Home&amp;Kitchen|Kitchen&amp;HomeAppliances|WaterPurifiers&amp;Accessories|WaterFilters&amp;Purifiers"/>
    <n v="698"/>
    <n v="699"/>
    <n v="0"/>
    <n v="4.2"/>
    <n v="3160"/>
    <s v="Home &amp; Kitchen"/>
    <x v="178"/>
    <n v="2208840"/>
    <n v="2205680"/>
    <s v="&gt; 500"/>
    <n v="13272"/>
    <n v="3160"/>
  </r>
  <r>
    <s v="B01LYU3BZF"/>
    <x v="1045"/>
    <s v="Home&amp;Kitchen|Heating,Cooling&amp;AirQuality|Fans|CeilingFans"/>
    <n v="2199"/>
    <n v="3190"/>
    <n v="0.31"/>
    <n v="4.3"/>
    <n v="9650"/>
    <s v="Home &amp; Kitchen"/>
    <x v="163"/>
    <n v="30783500"/>
    <n v="21220350"/>
    <s v="&gt; 500"/>
    <n v="41495"/>
    <n v="9563150"/>
  </r>
  <r>
    <s v="B083RC4WFJ"/>
    <x v="1046"/>
    <s v="Home&amp;Kitchen|HomeStorage&amp;Organization|LaundryOrganization|LaundryBags"/>
    <n v="320"/>
    <n v="799"/>
    <n v="0.6"/>
    <n v="4.2"/>
    <n v="3846"/>
    <s v="Home &amp; Kitchen"/>
    <x v="179"/>
    <n v="3072954"/>
    <n v="1230720"/>
    <s v="200 – 500"/>
    <n v="16153.2"/>
    <n v="1842234"/>
  </r>
  <r>
    <s v="B09SFRNKSR"/>
    <x v="1047"/>
    <s v="Home&amp;Kitchen|Kitchen&amp;HomeAppliances|Vacuum,Cleaning&amp;Ironing|Irons,Steamers&amp;Accessories|LintShavers"/>
    <n v="298"/>
    <n v="499"/>
    <n v="0.4"/>
    <n v="4.4000000000000004"/>
    <n v="290"/>
    <s v="Home &amp; Kitchen"/>
    <x v="141"/>
    <n v="144710"/>
    <n v="86420"/>
    <s v="200 – 500"/>
    <n v="1276"/>
    <n v="58290"/>
  </r>
  <r>
    <s v="B07NRTCDS5"/>
    <x v="1048"/>
    <s v="Home&amp;Kitchen|Kitchen&amp;HomeAppliances|SmallKitchenAppliances|JuicerMixerGrinders"/>
    <n v="1199"/>
    <n v="1499"/>
    <n v="0.2"/>
    <n v="3.8"/>
    <n v="2206"/>
    <s v="Home &amp; Kitchen"/>
    <x v="156"/>
    <n v="3306794"/>
    <n v="2644994"/>
    <s v="&gt; 500"/>
    <n v="8382.7999999999993"/>
    <n v="661800"/>
  </r>
  <r>
    <s v="B07SPVMSC6"/>
    <x v="1049"/>
    <s v="Home&amp;Kitchen|Heating,Cooling&amp;AirQuality|Fans|CeilingFans"/>
    <n v="1399"/>
    <n v="2660"/>
    <n v="0.47"/>
    <n v="4.0999999999999996"/>
    <n v="9349"/>
    <s v="Home &amp; Kitchen"/>
    <x v="163"/>
    <n v="24868340"/>
    <n v="13079251"/>
    <s v="&gt; 500"/>
    <n v="38330.899999999994"/>
    <n v="11789089"/>
  </r>
  <r>
    <s v="B09H3BXWTK"/>
    <x v="1050"/>
    <s v="Home&amp;Kitchen|Kitchen&amp;HomeAppliances|SmallKitchenAppliances|DigitalKitchenScales"/>
    <n v="599"/>
    <n v="2799"/>
    <n v="0.79"/>
    <n v="3.9"/>
    <n v="578"/>
    <s v="Home &amp; Kitchen"/>
    <x v="142"/>
    <n v="1617822"/>
    <n v="346222"/>
    <s v="&gt; 500"/>
    <n v="2254.1999999999998"/>
    <n v="1271600"/>
  </r>
  <r>
    <s v="B0073QGKAS"/>
    <x v="1051"/>
    <s v="Home&amp;Kitchen|Kitchen&amp;HomeAppliances|SmallKitchenAppliances|Pop-upToasters"/>
    <n v="1499"/>
    <n v="1499"/>
    <n v="0"/>
    <n v="4.3"/>
    <n v="9331"/>
    <s v="Home &amp; Kitchen"/>
    <x v="167"/>
    <n v="13987169"/>
    <n v="13987169"/>
    <s v="&gt; 500"/>
    <n v="40123.299999999996"/>
    <n v="0"/>
  </r>
  <r>
    <s v="B08GJ57MKL"/>
    <x v="1052"/>
    <s v="Home&amp;Kitchen|Heating,Cooling&amp;AirQuality|AirPurifiers|HEPAAirPurifiers"/>
    <n v="14400"/>
    <n v="59900"/>
    <n v="0.76"/>
    <n v="4.4000000000000004"/>
    <n v="3837"/>
    <s v="Home &amp; Kitchen"/>
    <x v="177"/>
    <n v="229836300"/>
    <n v="55252800"/>
    <s v="&gt; 500"/>
    <n v="16882.800000000003"/>
    <n v="174583500"/>
  </r>
  <r>
    <s v="B009DA69W6"/>
    <x v="1053"/>
    <s v="Home&amp;Kitchen|Kitchen&amp;HomeAppliances|WaterPurifiers&amp;Accessories|WaterFilters&amp;Purifiers"/>
    <n v="1699"/>
    <n v="1900"/>
    <n v="0.11"/>
    <n v="3.6"/>
    <n v="11456"/>
    <s v="Home &amp; Kitchen"/>
    <x v="178"/>
    <n v="21766400"/>
    <n v="19463744"/>
    <s v="&gt; 500"/>
    <n v="41241.599999999999"/>
    <n v="2302656"/>
  </r>
  <r>
    <s v="B099PR2GQJ"/>
    <x v="1054"/>
    <s v="Home&amp;Kitchen|Heating,Cooling&amp;AirQuality|RoomHeaters|ElectricHeaters"/>
    <n v="649"/>
    <n v="999"/>
    <n v="0.35"/>
    <n v="3.8"/>
    <n v="49"/>
    <s v="Home &amp; Kitchen"/>
    <x v="139"/>
    <n v="48951"/>
    <n v="31801"/>
    <s v="&gt; 500"/>
    <n v="186.2"/>
    <n v="17150"/>
  </r>
  <r>
    <s v="B08G8H8DPL"/>
    <x v="1055"/>
    <s v="Home&amp;Kitchen|Kitchen&amp;HomeAppliances|SmallKitchenAppliances|MixerGrinders"/>
    <n v="3249"/>
    <n v="6375"/>
    <n v="0.49"/>
    <n v="4"/>
    <n v="4978"/>
    <s v="Home &amp; Kitchen"/>
    <x v="147"/>
    <n v="31734750"/>
    <n v="16173522"/>
    <s v="&gt; 500"/>
    <n v="19912"/>
    <n v="15561228"/>
  </r>
  <r>
    <s v="B08VGM3YMF"/>
    <x v="1056"/>
    <s v="Home&amp;Kitchen|HomeStorage&amp;Organization|LaundryOrganization|LaundryBaskets"/>
    <n v="199"/>
    <n v="499"/>
    <n v="0.6"/>
    <n v="4.0999999999999996"/>
    <n v="1996"/>
    <s v="Home &amp; Kitchen"/>
    <x v="154"/>
    <n v="996004"/>
    <n v="397204"/>
    <s v=" &lt; 200"/>
    <n v="8183.5999999999995"/>
    <n v="598800"/>
  </r>
  <r>
    <s v="B08TTRVWKY"/>
    <x v="1057"/>
    <s v="Home&amp;Kitchen|Kitchen&amp;HomeAppliances|SmallKitchenAppliances|EggBoilers"/>
    <n v="1099"/>
    <n v="1899"/>
    <n v="0.42"/>
    <n v="4.3"/>
    <n v="1811"/>
    <s v="Home &amp; Kitchen"/>
    <x v="158"/>
    <n v="3439089"/>
    <n v="1990289"/>
    <s v="&gt; 500"/>
    <n v="7787.2999999999993"/>
    <n v="1448800"/>
  </r>
  <r>
    <s v="B07T4D9FNY"/>
    <x v="1058"/>
    <s v="Home&amp;Kitchen|Kitchen&amp;HomeAppliances|SmallKitchenAppliances|Kettles&amp;HotWaterDispensers|ElectricKettles"/>
    <n v="664"/>
    <n v="1490"/>
    <n v="0.55000000000000004"/>
    <n v="4"/>
    <n v="2198"/>
    <s v="Home &amp; Kitchen"/>
    <x v="138"/>
    <n v="3275020"/>
    <n v="1459472"/>
    <s v="&gt; 500"/>
    <n v="8792"/>
    <n v="1815548"/>
  </r>
  <r>
    <s v="B07RX42D3D"/>
    <x v="1059"/>
    <s v="Home&amp;Kitchen|Kitchen&amp;HomeAppliances|SmallKitchenAppliances|SandwichMakers"/>
    <n v="260"/>
    <n v="350"/>
    <n v="0.26"/>
    <n v="3.9"/>
    <n v="13127"/>
    <s v="Home &amp; Kitchen"/>
    <x v="159"/>
    <n v="4594450"/>
    <n v="3413020"/>
    <s v="200 – 500"/>
    <n v="51195.299999999996"/>
    <n v="1181430"/>
  </r>
  <r>
    <s v="B08WRKSF9D"/>
    <x v="1060"/>
    <s v="Home&amp;Kitchen|Heating,Cooling&amp;AirQuality|WaterHeaters&amp;Geysers|StorageWaterHeaters"/>
    <n v="6499"/>
    <n v="8500"/>
    <n v="0.24"/>
    <n v="4.4000000000000004"/>
    <n v="5865"/>
    <s v="Home &amp; Kitchen"/>
    <x v="151"/>
    <n v="49852500"/>
    <n v="38116635"/>
    <s v="&gt; 500"/>
    <n v="25806.000000000004"/>
    <n v="11735865"/>
  </r>
  <r>
    <s v="B09R83SFYV"/>
    <x v="1061"/>
    <s v="Home&amp;Kitchen|Kitchen&amp;HomeAppliances|SewingMachines&amp;Accessories|Sewing&amp;EmbroideryMachines"/>
    <n v="1484"/>
    <n v="2499"/>
    <n v="0.41"/>
    <n v="3.7"/>
    <n v="1067"/>
    <s v="Home &amp; Kitchen"/>
    <x v="180"/>
    <n v="2666433"/>
    <n v="1583428"/>
    <s v="&gt; 500"/>
    <n v="3947.9"/>
    <n v="1083005"/>
  </r>
  <r>
    <s v="B07989VV5K"/>
    <x v="1062"/>
    <s v="Home&amp;Kitchen|Kitchen&amp;HomeAppliances|Vacuum,Cleaning&amp;Ironing|Irons,Steamers&amp;Accessories|Irons|SteamIrons"/>
    <n v="999"/>
    <n v="1560"/>
    <n v="0.36"/>
    <n v="3.6"/>
    <n v="4881"/>
    <s v="Home &amp; Kitchen"/>
    <x v="155"/>
    <n v="7614360"/>
    <n v="4876119"/>
    <s v="&gt; 500"/>
    <n v="17571.600000000002"/>
    <n v="2738241"/>
  </r>
  <r>
    <s v="B07FL3WRX5"/>
    <x v="1063"/>
    <s v="Home&amp;Kitchen|Kitchen&amp;HomeAppliances|SmallKitchenAppliances|JuicerMixerGrinders"/>
    <n v="3299"/>
    <n v="6500"/>
    <n v="0.49"/>
    <n v="3.7"/>
    <n v="11217"/>
    <s v="Home &amp; Kitchen"/>
    <x v="156"/>
    <n v="72910500"/>
    <n v="37004883"/>
    <s v="&gt; 500"/>
    <n v="41502.9"/>
    <n v="35905617"/>
  </r>
  <r>
    <s v="B0BPCJM7TB"/>
    <x v="1064"/>
    <s v="Home&amp;Kitchen|Kitchen&amp;HomeAppliances|SmallKitchenAppliances|HandBlenders"/>
    <n v="259"/>
    <n v="999"/>
    <n v="0.74"/>
    <n v="4"/>
    <n v="43"/>
    <s v="Home &amp; Kitchen"/>
    <x v="145"/>
    <n v="42957"/>
    <n v="11137"/>
    <s v="200 – 500"/>
    <n v="172"/>
    <n v="31820"/>
  </r>
  <r>
    <s v="B08H673XKN"/>
    <x v="1065"/>
    <s v="Home&amp;Kitchen|Kitchen&amp;HomeAppliances|SmallKitchenAppliances|MixerGrinders"/>
    <n v="3249"/>
    <n v="7795"/>
    <n v="0.57999999999999996"/>
    <n v="4.2"/>
    <n v="4664"/>
    <s v="Home &amp; Kitchen"/>
    <x v="147"/>
    <n v="36355880"/>
    <n v="15153336"/>
    <s v="&gt; 500"/>
    <n v="19588.8"/>
    <n v="21202544"/>
  </r>
  <r>
    <s v="B07DXRGWDJ"/>
    <x v="1066"/>
    <s v="Home&amp;Kitchen|Kitchen&amp;HomeAppliances|Vacuum,Cleaning&amp;Ironing|Irons,Steamers&amp;Accessories|Irons|SteamIrons"/>
    <n v="4280"/>
    <n v="5995"/>
    <n v="0.28999999999999998"/>
    <n v="3.8"/>
    <n v="2112"/>
    <s v="Home &amp; Kitchen"/>
    <x v="155"/>
    <n v="12661440"/>
    <n v="9039360"/>
    <s v="&gt; 500"/>
    <n v="8025.5999999999995"/>
    <n v="3622080"/>
  </r>
  <r>
    <s v="B08243SKCK"/>
    <x v="1067"/>
    <s v="Home&amp;Kitchen|HomeStorage&amp;Organization|LaundryOrganization|IroningAccessories|SprayBottles"/>
    <n v="189"/>
    <n v="299"/>
    <n v="0.37"/>
    <n v="4.2"/>
    <n v="2737"/>
    <s v="Home &amp; Kitchen"/>
    <x v="181"/>
    <n v="818363"/>
    <n v="517293"/>
    <s v=" &lt; 200"/>
    <n v="11495.4"/>
    <n v="301070"/>
  </r>
  <r>
    <s v="B09SPTNG58"/>
    <x v="1068"/>
    <s v="Home&amp;Kitchen|Heating,Cooling&amp;AirQuality|Fans|CeilingFans"/>
    <n v="1449"/>
    <n v="2349"/>
    <n v="0.38"/>
    <n v="3.9"/>
    <n v="9019"/>
    <s v="Home &amp; Kitchen"/>
    <x v="163"/>
    <n v="21185631"/>
    <n v="13068531"/>
    <s v="&gt; 500"/>
    <n v="35174.1"/>
    <n v="8117100"/>
  </r>
  <r>
    <s v="B083J64CBB"/>
    <x v="1069"/>
    <s v="Home&amp;Kitchen|HomeStorage&amp;Organization|LaundryOrganization|LaundryBaskets"/>
    <n v="199"/>
    <n v="499"/>
    <n v="0.6"/>
    <n v="4"/>
    <n v="10234"/>
    <s v="Home &amp; Kitchen"/>
    <x v="154"/>
    <n v="5106766"/>
    <n v="2036566"/>
    <s v=" &lt; 200"/>
    <n v="40936"/>
    <n v="3070200"/>
  </r>
  <r>
    <s v="B08JV91JTK"/>
    <x v="1070"/>
    <s v="Home&amp;Kitchen|Kitchen&amp;HomeAppliances|SmallKitchenAppliances|HandMixers"/>
    <n v="474"/>
    <n v="1299"/>
    <n v="0.64"/>
    <n v="4.0999999999999996"/>
    <n v="550"/>
    <s v="Home &amp; Kitchen"/>
    <x v="182"/>
    <n v="714450"/>
    <n v="260700"/>
    <s v="200 – 500"/>
    <n v="2255"/>
    <n v="453750"/>
  </r>
  <r>
    <s v="B0BQ3K23Y1"/>
    <x v="1071"/>
    <s v="Home&amp;Kitchen|Kitchen&amp;HomeAppliances|SmallKitchenAppliances|HandBlenders"/>
    <n v="279"/>
    <n v="499"/>
    <n v="0.44"/>
    <n v="4.8"/>
    <n v="28"/>
    <s v="Home &amp; Kitchen"/>
    <x v="145"/>
    <n v="13972"/>
    <n v="7812"/>
    <s v="200 – 500"/>
    <n v="134.4"/>
    <n v="6160"/>
  </r>
  <r>
    <s v="B09MT94QLL"/>
    <x v="1072"/>
    <s v="Home&amp;Kitchen|Heating,Cooling&amp;AirQuality|Fans|CeilingFans"/>
    <n v="1999"/>
    <n v="4775"/>
    <n v="0.57999999999999996"/>
    <n v="4.2"/>
    <n v="1353"/>
    <s v="Home &amp; Kitchen"/>
    <x v="163"/>
    <n v="6460575"/>
    <n v="2704647"/>
    <s v="&gt; 500"/>
    <n v="5682.6"/>
    <n v="3755928"/>
  </r>
  <r>
    <s v="B07NKNBTT3"/>
    <x v="1073"/>
    <s v="Home&amp;Kitchen|Kitchen&amp;HomeAppliances|Vacuum,Cleaning&amp;Ironing|Irons,Steamers&amp;Accessories|LintShavers"/>
    <n v="799"/>
    <n v="1230"/>
    <n v="0.35"/>
    <n v="4.0999999999999996"/>
    <n v="2138"/>
    <s v="Home &amp; Kitchen"/>
    <x v="141"/>
    <n v="2629740"/>
    <n v="1708262"/>
    <s v="&gt; 500"/>
    <n v="8765.7999999999993"/>
    <n v="921478"/>
  </r>
  <r>
    <s v="B09KPXTZXN"/>
    <x v="1074"/>
    <s v="Home&amp;Kitchen|Kitchen&amp;HomeAppliances|SmallKitchenAppliances|MiniFoodProcessors&amp;Choppers"/>
    <n v="949"/>
    <n v="1999"/>
    <n v="0.53"/>
    <n v="4"/>
    <n v="1679"/>
    <s v="Home &amp; Kitchen"/>
    <x v="160"/>
    <n v="3356321"/>
    <n v="1593371"/>
    <s v="&gt; 500"/>
    <n v="6716"/>
    <n v="1762950"/>
  </r>
  <r>
    <s v="B078HG2ZPS"/>
    <x v="1075"/>
    <s v="Home&amp;Kitchen|Kitchen&amp;HomeAppliances|SmallKitchenAppliances|Mills&amp;Grinders|WetGrinders"/>
    <n v="3657.66"/>
    <n v="5156"/>
    <n v="0.28999999999999998"/>
    <n v="3.9"/>
    <n v="12837"/>
    <s v="Home &amp; Kitchen"/>
    <x v="183"/>
    <n v="66187572"/>
    <n v="46953381.420000002"/>
    <s v="&gt; 500"/>
    <n v="50064.299999999996"/>
    <n v="19234190.580000002"/>
  </r>
  <r>
    <s v="B07N2MGB3G"/>
    <x v="1076"/>
    <s v="Home&amp;Kitchen|Kitchen&amp;HomeAppliances|SmallKitchenAppliances|OvenToasterGrills"/>
    <n v="1699"/>
    <n v="1999"/>
    <n v="0.15"/>
    <n v="4.0999999999999996"/>
    <n v="8873"/>
    <s v="Home &amp; Kitchen"/>
    <x v="184"/>
    <n v="17737127"/>
    <n v="15075227"/>
    <s v="&gt; 500"/>
    <n v="36379.299999999996"/>
    <n v="2661900"/>
  </r>
  <r>
    <s v="B008LN8KDM"/>
    <x v="1077"/>
    <s v="Home&amp;Kitchen|Kitchen&amp;HomeAppliances|Vacuum,Cleaning&amp;Ironing|Irons,Steamers&amp;Accessories|Irons|SteamIrons"/>
    <n v="1849"/>
    <n v="2095"/>
    <n v="0.12"/>
    <n v="4.3"/>
    <n v="7681"/>
    <s v="Home &amp; Kitchen"/>
    <x v="155"/>
    <n v="16091695"/>
    <n v="14202169"/>
    <s v="&gt; 500"/>
    <n v="33028.299999999996"/>
    <n v="1889526"/>
  </r>
  <r>
    <s v="B08MZNT7GP"/>
    <x v="1078"/>
    <s v="Home&amp;Kitchen|Heating,Cooling&amp;AirQuality|RoomHeaters|FanHeaters"/>
    <n v="12499"/>
    <n v="19825"/>
    <n v="0.37"/>
    <n v="4.0999999999999996"/>
    <n v="322"/>
    <s v="Home &amp; Kitchen"/>
    <x v="140"/>
    <n v="6383650"/>
    <n v="4024678"/>
    <s v="&gt; 500"/>
    <n v="1320.1999999999998"/>
    <n v="2358972"/>
  </r>
  <r>
    <s v="B009P2L7CO"/>
    <x v="1079"/>
    <s v="Home&amp;Kitchen|Kitchen&amp;HomeAppliances|Vacuum,Cleaning&amp;Ironing|Irons,Steamers&amp;Accessories|Irons|DryIrons"/>
    <n v="1099"/>
    <n v="1920"/>
    <n v="0.43"/>
    <n v="4.2"/>
    <n v="9772"/>
    <s v="Home &amp; Kitchen"/>
    <x v="146"/>
    <n v="18762240"/>
    <n v="10739428"/>
    <s v="&gt; 500"/>
    <n v="41042.400000000001"/>
    <n v="8022812"/>
  </r>
  <r>
    <s v="B07YC8JHMB"/>
    <x v="1080"/>
    <s v="Home&amp;Kitchen|Kitchen&amp;HomeAppliances|WaterPurifiers&amp;Accessories|WaterFilters&amp;Purifiers"/>
    <n v="8199"/>
    <n v="16000"/>
    <n v="0.49"/>
    <n v="3.9"/>
    <n v="18497"/>
    <s v="Home &amp; Kitchen"/>
    <x v="178"/>
    <n v="295952000"/>
    <n v="151656903"/>
    <s v="&gt; 500"/>
    <n v="72138.3"/>
    <n v="144295097"/>
  </r>
  <r>
    <s v="B0BNQMF152"/>
    <x v="1081"/>
    <s v="Home&amp;Kitchen|Kitchen&amp;HomeAppliances|SmallKitchenAppliances|JuicerMixerGrinders"/>
    <n v="499"/>
    <n v="2199"/>
    <n v="0.77"/>
    <n v="3.7"/>
    <n v="53"/>
    <s v="Home &amp; Kitchen"/>
    <x v="156"/>
    <n v="116547"/>
    <n v="26447"/>
    <s v="200 – 500"/>
    <n v="196.10000000000002"/>
    <n v="90100"/>
  </r>
  <r>
    <s v="B08J7VCT12"/>
    <x v="1082"/>
    <s v="Home&amp;Kitchen|Kitchen&amp;HomeAppliances|Vacuum,Cleaning&amp;Ironing|Vacuums&amp;FloorCare|Vacuums|HandheldVacuums"/>
    <n v="6999"/>
    <n v="14999"/>
    <n v="0.53"/>
    <n v="4.0999999999999996"/>
    <n v="1728"/>
    <s v="Home &amp; Kitchen"/>
    <x v="157"/>
    <n v="25918272"/>
    <n v="12094272"/>
    <s v="&gt; 500"/>
    <n v="7084.7999999999993"/>
    <n v="13824000"/>
  </r>
  <r>
    <s v="B0989W6J2F"/>
    <x v="1083"/>
    <s v="Home&amp;Kitchen|Kitchen&amp;HomeAppliances|SmallKitchenAppliances|VacuumSealers"/>
    <n v="1595"/>
    <n v="1799"/>
    <n v="0.11"/>
    <n v="4"/>
    <n v="2877"/>
    <s v="Home &amp; Kitchen"/>
    <x v="162"/>
    <n v="5175723"/>
    <n v="4588815"/>
    <s v="&gt; 500"/>
    <n v="11508"/>
    <n v="586908"/>
  </r>
  <r>
    <s v="B0B84KSH3X"/>
    <x v="1084"/>
    <s v="Home&amp;Kitchen|Kitchen&amp;HomeAppliances|Vacuum,Cleaning&amp;Ironing|Irons,Steamers&amp;Accessories|Irons|DryIrons"/>
    <n v="1049"/>
    <n v="1950"/>
    <n v="0.46"/>
    <n v="3.8"/>
    <n v="250"/>
    <s v="Home &amp; Kitchen"/>
    <x v="146"/>
    <n v="487500"/>
    <n v="262250"/>
    <s v="&gt; 500"/>
    <n v="950"/>
    <n v="225250"/>
  </r>
  <r>
    <s v="B08HLC7Z3G"/>
    <x v="1085"/>
    <s v="Home&amp;Kitchen|Kitchen&amp;HomeAppliances|SmallKitchenAppliances|Kettles&amp;HotWaterDispensers|Kettle&amp;ToasterSets"/>
    <n v="1182"/>
    <n v="2995"/>
    <n v="0.61"/>
    <n v="4.2"/>
    <n v="5178"/>
    <s v="Home &amp; Kitchen"/>
    <x v="150"/>
    <n v="15508110"/>
    <n v="6120396"/>
    <s v="&gt; 500"/>
    <n v="21747.600000000002"/>
    <n v="9387714"/>
  </r>
  <r>
    <s v="B0BN6M3TCM"/>
    <x v="1086"/>
    <s v="Home&amp;Kitchen|Kitchen&amp;HomeAppliances|Vacuum,Cleaning&amp;Ironing|Irons,Steamers&amp;Accessories|LintShavers"/>
    <n v="499"/>
    <n v="999"/>
    <n v="0.5"/>
    <n v="4.5999999999999996"/>
    <n v="79"/>
    <s v="Home &amp; Kitchen"/>
    <x v="141"/>
    <n v="78921"/>
    <n v="39421"/>
    <s v="200 – 500"/>
    <n v="363.4"/>
    <n v="39500"/>
  </r>
  <r>
    <s v="B01L6MT7E0"/>
    <x v="1087"/>
    <s v="Home&amp;Kitchen|Heating,Cooling&amp;AirQuality|AirPurifiers|HEPAAirPurifiers"/>
    <n v="8799"/>
    <n v="11995"/>
    <n v="0.27"/>
    <n v="4.0999999999999996"/>
    <n v="4157"/>
    <s v="Home &amp; Kitchen"/>
    <x v="177"/>
    <n v="49863215"/>
    <n v="36577443"/>
    <s v="&gt; 500"/>
    <n v="17043.699999999997"/>
    <n v="13285772"/>
  </r>
  <r>
    <s v="B0B9F9PT8R"/>
    <x v="1088"/>
    <s v="Home&amp;Kitchen|Heating,Cooling&amp;AirQuality|RoomHeaters|ElectricHeaters"/>
    <n v="1529"/>
    <n v="2999"/>
    <n v="0.49"/>
    <n v="3.3"/>
    <n v="29"/>
    <s v="Home &amp; Kitchen"/>
    <x v="139"/>
    <n v="86971"/>
    <n v="44341"/>
    <s v="&gt; 500"/>
    <n v="95.699999999999989"/>
    <n v="42630"/>
  </r>
  <r>
    <s v="B0883LQJ6B"/>
    <x v="1089"/>
    <s v="Home&amp;Kitchen|Kitchen&amp;HomeAppliances|Vacuum,Cleaning&amp;Ironing|Irons,Steamers&amp;Accessories|Irons|DryIrons"/>
    <n v="1199"/>
    <n v="1690"/>
    <n v="0.28999999999999998"/>
    <n v="4.2"/>
    <n v="4580"/>
    <s v="Home &amp; Kitchen"/>
    <x v="146"/>
    <n v="7740200"/>
    <n v="5491420"/>
    <s v="&gt; 500"/>
    <n v="19236"/>
    <n v="2248780"/>
  </r>
  <r>
    <s v="B099Z83VRC"/>
    <x v="1090"/>
    <s v="Home&amp;Kitchen|Kitchen&amp;HomeAppliances|SmallKitchenAppliances|EggBoilers"/>
    <n v="1052"/>
    <n v="1790"/>
    <n v="0.41"/>
    <n v="4.3"/>
    <n v="1404"/>
    <s v="Home &amp; Kitchen"/>
    <x v="158"/>
    <n v="2513160"/>
    <n v="1477008"/>
    <s v="&gt; 500"/>
    <n v="6037.2"/>
    <n v="1036152"/>
  </r>
  <r>
    <s v="B00S9BSJC8"/>
    <x v="1091"/>
    <s v="Home&amp;Kitchen|Kitchen&amp;HomeAppliances|SmallKitchenAppliances|Juicers"/>
    <n v="6499"/>
    <n v="8995"/>
    <n v="0.28000000000000003"/>
    <n v="4.3"/>
    <n v="2810"/>
    <s v="Home &amp; Kitchen"/>
    <x v="185"/>
    <n v="25275950"/>
    <n v="18262190"/>
    <s v="&gt; 500"/>
    <n v="12083"/>
    <n v="7013760"/>
  </r>
  <r>
    <s v="B0B4SJKRDF"/>
    <x v="1092"/>
    <s v="Home&amp;Kitchen|Kitchen&amp;HomeAppliances|SmallKitchenAppliances|DigitalKitchenScales|DigitalScales"/>
    <n v="239"/>
    <n v="239"/>
    <n v="0"/>
    <n v="4.3"/>
    <n v="7"/>
    <s v="Home &amp; Kitchen"/>
    <x v="161"/>
    <n v="1673"/>
    <n v="1673"/>
    <s v="200 – 500"/>
    <n v="30.099999999999998"/>
    <n v="0"/>
  </r>
  <r>
    <s v="B0BM4KTNL1"/>
    <x v="1093"/>
    <s v="Home&amp;Kitchen|Kitchen&amp;HomeAppliances|SmallKitchenAppliances|HandBlenders"/>
    <n v="699"/>
    <n v="1599"/>
    <n v="0.56000000000000005"/>
    <n v="4.7"/>
    <n v="1729"/>
    <s v="Home &amp; Kitchen"/>
    <x v="145"/>
    <n v="2764671"/>
    <n v="1208571"/>
    <s v="&gt; 500"/>
    <n v="8126.3"/>
    <n v="1556100"/>
  </r>
  <r>
    <s v="B08S6RKT4L"/>
    <x v="1094"/>
    <s v="Home&amp;Kitchen|Kitchen&amp;HomeAppliances|SmallKitchenAppliances"/>
    <n v="2599"/>
    <n v="4290"/>
    <n v="0.39"/>
    <n v="4.4000000000000004"/>
    <n v="2116"/>
    <s v="Home &amp; Kitchen"/>
    <x v="186"/>
    <n v="9077640"/>
    <n v="5499484"/>
    <s v="&gt; 500"/>
    <n v="9310.4000000000015"/>
    <n v="3578156"/>
  </r>
  <r>
    <s v="B09SZ5TWHW"/>
    <x v="1095"/>
    <s v="Home&amp;Kitchen|Kitchen&amp;HomeAppliances|Vacuum,Cleaning&amp;Ironing|Vacuums&amp;FloorCare|Vacuums|HandheldVacuums"/>
    <n v="1547"/>
    <n v="2890"/>
    <n v="0.46"/>
    <n v="3.9"/>
    <n v="463"/>
    <s v="Home &amp; Kitchen"/>
    <x v="157"/>
    <n v="1338070"/>
    <n v="716261"/>
    <s v="&gt; 500"/>
    <n v="1805.7"/>
    <n v="621809"/>
  </r>
  <r>
    <s v="B0BLC2BYPX"/>
    <x v="1096"/>
    <s v="Home&amp;Kitchen|Kitchen&amp;HomeAppliances|SmallKitchenAppliances|HandBlenders"/>
    <n v="499"/>
    <n v="1299"/>
    <n v="0.62"/>
    <n v="4.7"/>
    <n v="54"/>
    <s v="Home &amp; Kitchen"/>
    <x v="145"/>
    <n v="70146"/>
    <n v="26946"/>
    <s v="200 – 500"/>
    <n v="253.8"/>
    <n v="43200"/>
  </r>
  <r>
    <s v="B00P0R95EA"/>
    <x v="1097"/>
    <s v="Home&amp;Kitchen|Heating,Cooling&amp;AirQuality|WaterHeaters&amp;Geysers|ImmersionRods"/>
    <n v="510"/>
    <n v="640"/>
    <n v="0.2"/>
    <n v="4.0999999999999996"/>
    <n v="7229"/>
    <s v="Home &amp; Kitchen"/>
    <x v="152"/>
    <n v="4626560"/>
    <n v="3686790"/>
    <s v="&gt; 500"/>
    <n v="29638.899999999998"/>
    <n v="939770"/>
  </r>
  <r>
    <s v="B07W4HTS8Q"/>
    <x v="1098"/>
    <s v="Home&amp;Kitchen|Heating,Cooling&amp;AirQuality|WaterHeaters&amp;Geysers|InstantWaterHeaters"/>
    <n v="1899"/>
    <n v="3790"/>
    <n v="0.5"/>
    <n v="3.8"/>
    <n v="3842"/>
    <s v="Home &amp; Kitchen"/>
    <x v="148"/>
    <n v="14561180"/>
    <n v="7295958"/>
    <s v="&gt; 500"/>
    <n v="14599.599999999999"/>
    <n v="7265222"/>
  </r>
  <r>
    <s v="B078JBK4GX"/>
    <x v="1099"/>
    <s v="Home&amp;Kitchen|Heating,Cooling&amp;AirQuality|WaterHeaters&amp;Geysers|InstantWaterHeaters"/>
    <n v="2599"/>
    <n v="4560"/>
    <n v="0.43"/>
    <n v="4.4000000000000004"/>
    <n v="646"/>
    <s v="Home &amp; Kitchen"/>
    <x v="148"/>
    <n v="2945760"/>
    <n v="1678954"/>
    <s v="&gt; 500"/>
    <n v="2842.4"/>
    <n v="1266806"/>
  </r>
  <r>
    <s v="B08S7V8YTN"/>
    <x v="1100"/>
    <s v="Home&amp;Kitchen|Kitchen&amp;HomeAppliances|SmallKitchenAppliances|EggBoilers"/>
    <n v="1199"/>
    <n v="3500"/>
    <n v="0.66"/>
    <n v="4.3"/>
    <n v="1802"/>
    <s v="Home &amp; Kitchen"/>
    <x v="158"/>
    <n v="6307000"/>
    <n v="2160598"/>
    <s v="&gt; 500"/>
    <n v="7748.5999999999995"/>
    <n v="4146402"/>
  </r>
  <r>
    <s v="B07H5PBN54"/>
    <x v="1101"/>
    <s v="Home&amp;Kitchen|Heating,Cooling&amp;AirQuality|WaterHeaters&amp;Geysers|InstantWaterHeaters"/>
    <n v="999"/>
    <n v="2600"/>
    <n v="0.62"/>
    <n v="3.4"/>
    <n v="252"/>
    <s v="Home &amp; Kitchen"/>
    <x v="148"/>
    <n v="655200"/>
    <n v="251748"/>
    <s v="&gt; 500"/>
    <n v="856.8"/>
    <n v="403452"/>
  </r>
  <r>
    <s v="B07YCBSCYB"/>
    <x v="1102"/>
    <s v="Home&amp;Kitchen|Kitchen&amp;HomeAppliances|SmallKitchenAppliances|InductionCooktop"/>
    <n v="1999"/>
    <n v="3300"/>
    <n v="0.39"/>
    <n v="4.2"/>
    <n v="780"/>
    <s v="Home &amp; Kitchen"/>
    <x v="144"/>
    <n v="2574000"/>
    <n v="1559220"/>
    <s v="&gt; 500"/>
    <n v="3276"/>
    <n v="1014780"/>
  </r>
  <r>
    <s v="B098T9CJVQ"/>
    <x v="1103"/>
    <s v="Home&amp;Kitchen|Kitchen&amp;HomeAppliances|SmallKitchenAppliances|HandBlenders"/>
    <n v="210"/>
    <n v="699"/>
    <n v="0.7"/>
    <n v="3.7"/>
    <n v="74"/>
    <s v="Home &amp; Kitchen"/>
    <x v="145"/>
    <n v="51726"/>
    <n v="15540"/>
    <s v="200 – 500"/>
    <n v="273.8"/>
    <n v="36186"/>
  </r>
  <r>
    <s v="B01KCSGBU2"/>
    <x v="1104"/>
    <s v="Home&amp;Kitchen|Heating,Cooling&amp;AirQuality|AirPurifiers|HEPAAirPurifiers"/>
    <n v="14499"/>
    <n v="23559"/>
    <n v="0.38"/>
    <n v="4.3"/>
    <n v="2026"/>
    <s v="Home &amp; Kitchen"/>
    <x v="177"/>
    <n v="47730534"/>
    <n v="29374974"/>
    <s v="&gt; 500"/>
    <n v="8711.7999999999993"/>
    <n v="18355560"/>
  </r>
  <r>
    <s v="B095XCRDQW"/>
    <x v="1105"/>
    <s v="Home&amp;Kitchen|HomeStorage&amp;Organization|LaundryOrganization|LaundryBaskets"/>
    <n v="950"/>
    <n v="1599"/>
    <n v="0.41"/>
    <n v="4.3"/>
    <n v="5911"/>
    <s v="Home &amp; Kitchen"/>
    <x v="154"/>
    <n v="9451689"/>
    <n v="5615450"/>
    <s v="&gt; 500"/>
    <n v="25417.3"/>
    <n v="3836239"/>
  </r>
  <r>
    <s v="B09CTWFV5W"/>
    <x v="1106"/>
    <s v="Home&amp;Kitchen|Kitchen&amp;HomeAppliances|SmallKitchenAppliances|DeepFatFryers|AirFryers"/>
    <n v="7199"/>
    <n v="9995"/>
    <n v="0.28000000000000003"/>
    <n v="4.4000000000000004"/>
    <n v="1964"/>
    <s v="Home &amp; Kitchen"/>
    <x v="153"/>
    <n v="19630180"/>
    <n v="14138836"/>
    <s v="&gt; 500"/>
    <n v="8641.6"/>
    <n v="5491344"/>
  </r>
  <r>
    <s v="B0B7NWGXS6"/>
    <x v="1107"/>
    <s v="Home&amp;Kitchen|Heating,Cooling&amp;AirQuality|RoomHeaters|ElectricHeaters"/>
    <n v="2439"/>
    <n v="2545"/>
    <n v="0.04"/>
    <n v="4.0999999999999996"/>
    <n v="25"/>
    <s v="Home &amp; Kitchen"/>
    <x v="139"/>
    <n v="63625"/>
    <n v="60975"/>
    <s v="&gt; 500"/>
    <n v="102.49999999999999"/>
    <n v="2650"/>
  </r>
  <r>
    <s v="B07DZ986Q2"/>
    <x v="1108"/>
    <s v="Home&amp;Kitchen|Kitchen&amp;HomeAppliances|Vacuum,Cleaning&amp;Ironing|Irons,Steamers&amp;Accessories|Irons|SteamIrons"/>
    <n v="7799"/>
    <n v="8995"/>
    <n v="0.13"/>
    <n v="4"/>
    <n v="3160"/>
    <s v="Home &amp; Kitchen"/>
    <x v="155"/>
    <n v="28424200"/>
    <n v="24644840"/>
    <s v="&gt; 500"/>
    <n v="12640"/>
    <n v="3779360"/>
  </r>
  <r>
    <s v="B07KKJPTWB"/>
    <x v="1109"/>
    <s v="Home&amp;Kitchen|Kitchen&amp;HomeAppliances|SmallKitchenAppliances|MiniFoodProcessors&amp;Choppers"/>
    <n v="1599"/>
    <n v="1999"/>
    <n v="0.2"/>
    <n v="4.4000000000000004"/>
    <n v="1558"/>
    <s v="Home &amp; Kitchen"/>
    <x v="160"/>
    <n v="3114442"/>
    <n v="2491242"/>
    <s v="&gt; 500"/>
    <n v="6855.2000000000007"/>
    <n v="623200"/>
  </r>
  <r>
    <s v="B071R3LHFM"/>
    <x v="1110"/>
    <s v="Home&amp;Kitchen|Kitchen&amp;HomeAppliances|SmallKitchenAppliances|MixerGrinders"/>
    <n v="2899"/>
    <n v="5500"/>
    <n v="0.47"/>
    <n v="3.8"/>
    <n v="8958"/>
    <s v="Home &amp; Kitchen"/>
    <x v="147"/>
    <n v="49269000"/>
    <n v="25969242"/>
    <s v="&gt; 500"/>
    <n v="34040.400000000001"/>
    <n v="23299758"/>
  </r>
  <r>
    <s v="B086X18Q71"/>
    <x v="1111"/>
    <s v="Home&amp;Kitchen|Kitchen&amp;HomeAppliances|SewingMachines&amp;Accessories|Sewing&amp;EmbroideryMachines"/>
    <n v="9799"/>
    <n v="12150"/>
    <n v="0.19"/>
    <n v="4.3"/>
    <n v="13251"/>
    <s v="Home &amp; Kitchen"/>
    <x v="180"/>
    <n v="160999650"/>
    <n v="129846549"/>
    <s v="&gt; 500"/>
    <n v="56979.299999999996"/>
    <n v="31153101"/>
  </r>
  <r>
    <s v="B07WVQG8WZ"/>
    <x v="1112"/>
    <s v="Home&amp;Kitchen|Kitchen&amp;HomeAppliances|Vacuum,Cleaning&amp;Ironing|Irons,Steamers&amp;Accessories|Irons|SteamIrons"/>
    <n v="3299"/>
    <n v="4995"/>
    <n v="0.34"/>
    <n v="3.8"/>
    <n v="1393"/>
    <s v="Home &amp; Kitchen"/>
    <x v="155"/>
    <n v="6958035"/>
    <n v="4595507"/>
    <s v="&gt; 500"/>
    <n v="5293.4"/>
    <n v="2362528"/>
  </r>
  <r>
    <s v="B0BFBNXS94"/>
    <x v="1113"/>
    <s v="Home&amp;Kitchen|Kitchen&amp;HomeAppliances|SmallKitchenAppliances|HandBlenders"/>
    <n v="669"/>
    <n v="1499"/>
    <n v="0.55000000000000004"/>
    <n v="2.2999999999999998"/>
    <n v="13"/>
    <s v="Home &amp; Kitchen"/>
    <x v="145"/>
    <n v="19487"/>
    <n v="8697"/>
    <s v="&gt; 500"/>
    <n v="29.9"/>
    <n v="10790"/>
  </r>
  <r>
    <s v="B071113J7M"/>
    <x v="1114"/>
    <s v="Home&amp;Kitchen|Kitchen&amp;HomeAppliances|SmallKitchenAppliances|JuicerMixerGrinders"/>
    <n v="5890"/>
    <n v="7506"/>
    <n v="0.22"/>
    <n v="4.5"/>
    <n v="7241"/>
    <s v="Home &amp; Kitchen"/>
    <x v="156"/>
    <n v="54350946"/>
    <n v="42649490"/>
    <s v="&gt; 500"/>
    <n v="32584.5"/>
    <n v="11701456"/>
  </r>
  <r>
    <s v="B09YLWT89W"/>
    <x v="1115"/>
    <s v="Home&amp;Kitchen|Kitchen&amp;HomeAppliances|WaterPurifiers&amp;Accessories|WaterFilters&amp;Purifiers"/>
    <n v="9199"/>
    <n v="18000"/>
    <n v="0.49"/>
    <n v="4"/>
    <n v="16020"/>
    <s v="Home &amp; Kitchen"/>
    <x v="178"/>
    <n v="288360000"/>
    <n v="147367980"/>
    <s v="&gt; 500"/>
    <n v="64080"/>
    <n v="140992020"/>
  </r>
  <r>
    <s v="B0814LP6S9"/>
    <x v="1116"/>
    <s v="Home&amp;Kitchen|HomeStorage&amp;Organization|LaundryOrganization|LaundryBaskets"/>
    <n v="351"/>
    <n v="1099"/>
    <n v="0.68"/>
    <n v="3.7"/>
    <n v="1470"/>
    <s v="Home &amp; Kitchen"/>
    <x v="154"/>
    <n v="1615530"/>
    <n v="515970"/>
    <s v="200 – 500"/>
    <n v="5439"/>
    <n v="1099560"/>
  </r>
  <r>
    <s v="B07BKSSDR2"/>
    <x v="1117"/>
    <s v="Health&amp;PersonalCare|HomeMedicalSupplies&amp;Equipment|HealthMonitors|WeighingScales|DigitalBathroomScales"/>
    <n v="899"/>
    <n v="1900"/>
    <n v="0.53"/>
    <n v="4"/>
    <n v="3663"/>
    <s v="Health &amp; Personal Care"/>
    <x v="187"/>
    <n v="6959700"/>
    <n v="3293037"/>
    <s v="&gt; 500"/>
    <n v="14652"/>
    <n v="3666663"/>
  </r>
  <r>
    <s v="B09VGS66FV"/>
    <x v="1118"/>
    <s v="Home&amp;Kitchen|Kitchen&amp;HomeAppliances|SmallKitchenAppliances|Kettles&amp;HotWaterDispensers|Kettle&amp;ToasterSets"/>
    <n v="1349"/>
    <n v="1850"/>
    <n v="0.27"/>
    <n v="4.4000000000000004"/>
    <n v="638"/>
    <s v="Home &amp; Kitchen"/>
    <x v="150"/>
    <n v="1180300"/>
    <n v="860662"/>
    <s v="&gt; 500"/>
    <n v="2807.2000000000003"/>
    <n v="319638"/>
  </r>
  <r>
    <s v="B07RCGTZ4M"/>
    <x v="1119"/>
    <s v="Home&amp;Kitchen|Kitchen&amp;HomeAppliances|Vacuum,Cleaning&amp;Ironing|Vacuums&amp;FloorCare|Vacuums|Wet-DryVacuums"/>
    <n v="6236"/>
    <n v="9999"/>
    <n v="0.38"/>
    <n v="4.0999999999999996"/>
    <n v="3552"/>
    <s v="Home &amp; Kitchen"/>
    <x v="176"/>
    <n v="35516448"/>
    <n v="22150272"/>
    <s v="&gt; 500"/>
    <n v="14563.199999999999"/>
    <n v="13366176"/>
  </r>
  <r>
    <s v="B0747VDH9L"/>
    <x v="1120"/>
    <s v="Home&amp;Kitchen|Kitchen&amp;HomeAppliances|SmallKitchenAppliances|HandBlenders"/>
    <n v="2742"/>
    <n v="3995"/>
    <n v="0.31"/>
    <n v="4.4000000000000004"/>
    <n v="11148"/>
    <s v="Home &amp; Kitchen"/>
    <x v="145"/>
    <n v="44536260"/>
    <n v="30567816"/>
    <s v="&gt; 500"/>
    <n v="49051.200000000004"/>
    <n v="13968444"/>
  </r>
  <r>
    <s v="B08XLR6DSB"/>
    <x v="1121"/>
    <s v="Home&amp;Kitchen|Kitchen&amp;HomeAppliances|SewingMachines&amp;Accessories|Sewing&amp;EmbroideryMachines"/>
    <n v="721"/>
    <n v="1499"/>
    <n v="0.52"/>
    <n v="3.1"/>
    <n v="2449"/>
    <s v="Home &amp; Kitchen"/>
    <x v="180"/>
    <n v="3671051"/>
    <n v="1765729"/>
    <s v="&gt; 500"/>
    <n v="7591.9000000000005"/>
    <n v="1905322"/>
  </r>
  <r>
    <s v="B08H6CZSHT"/>
    <x v="1122"/>
    <s v="Home&amp;Kitchen|Kitchen&amp;HomeAppliances|Vacuum,Cleaning&amp;Ironing|Irons,Steamers&amp;Accessories|Irons|SteamIrons"/>
    <n v="2903"/>
    <n v="3295"/>
    <n v="0.12"/>
    <n v="4.3"/>
    <n v="2299"/>
    <s v="Home &amp; Kitchen"/>
    <x v="155"/>
    <n v="7575205"/>
    <n v="6673997"/>
    <s v="&gt; 500"/>
    <n v="9885.6999999999989"/>
    <n v="901208"/>
  </r>
  <r>
    <s v="B07CVR2L5K"/>
    <x v="1123"/>
    <s v="Home&amp;Kitchen|Kitchen&amp;HomeAppliances|SmallKitchenAppliances|MiniFoodProcessors&amp;Choppers"/>
    <n v="1656"/>
    <n v="2695"/>
    <n v="0.39"/>
    <n v="4.4000000000000004"/>
    <n v="6027"/>
    <s v="Home &amp; Kitchen"/>
    <x v="160"/>
    <n v="16242765"/>
    <n v="9980712"/>
    <s v="&gt; 500"/>
    <n v="26518.800000000003"/>
    <n v="6262053"/>
  </r>
  <r>
    <s v="B09J4YQYX3"/>
    <x v="1124"/>
    <s v="Home&amp;Kitchen|Kitchen&amp;HomeAppliances|SmallKitchenAppliances|EggBoilers"/>
    <n v="1399"/>
    <n v="2290"/>
    <n v="0.39"/>
    <n v="4.4000000000000004"/>
    <n v="461"/>
    <s v="Home &amp; Kitchen"/>
    <x v="158"/>
    <n v="1055690"/>
    <n v="644939"/>
    <s v="&gt; 500"/>
    <n v="2028.4"/>
    <n v="410751"/>
  </r>
  <r>
    <s v="B0B2DD8BQ8"/>
    <x v="1125"/>
    <s v="Home&amp;Kitchen|Kitchen&amp;HomeAppliances|SmallKitchenAppliances|SandwichMakers"/>
    <n v="2079"/>
    <n v="3099"/>
    <n v="0.33"/>
    <n v="4.0999999999999996"/>
    <n v="282"/>
    <s v="Home &amp; Kitchen"/>
    <x v="159"/>
    <n v="873918"/>
    <n v="586278"/>
    <s v="&gt; 500"/>
    <n v="1156.1999999999998"/>
    <n v="287640"/>
  </r>
  <r>
    <s v="B0123P3PWE"/>
    <x v="1126"/>
    <s v="Home&amp;Kitchen|Heating,Cooling&amp;AirQuality|WaterHeaters&amp;Geysers|ImmersionRods"/>
    <n v="999"/>
    <n v="1075"/>
    <n v="7.0000000000000007E-2"/>
    <n v="4.0999999999999996"/>
    <n v="9275"/>
    <s v="Home &amp; Kitchen"/>
    <x v="152"/>
    <n v="9970625"/>
    <n v="9265725"/>
    <s v="&gt; 500"/>
    <n v="38027.5"/>
    <n v="704900"/>
  </r>
  <r>
    <s v="B08HDCWDXD"/>
    <x v="1127"/>
    <s v="Home&amp;Kitchen|Kitchen&amp;HomeAppliances|Vacuum,Cleaning&amp;Ironing|Vacuums&amp;FloorCare|Vacuums|HandheldVacuums"/>
    <n v="3179"/>
    <n v="6999"/>
    <n v="0.55000000000000004"/>
    <n v="4"/>
    <n v="743"/>
    <s v="Home &amp; Kitchen"/>
    <x v="157"/>
    <n v="5200257"/>
    <n v="2361997"/>
    <s v="&gt; 500"/>
    <n v="2972"/>
    <n v="2838260"/>
  </r>
  <r>
    <s v="B0836JGZ74"/>
    <x v="1128"/>
    <s v="Home&amp;Kitchen|Heating,Cooling&amp;AirQuality|WaterHeaters&amp;Geysers|InstantWaterHeaters"/>
    <n v="1049"/>
    <n v="2499"/>
    <n v="0.57999999999999996"/>
    <n v="3.6"/>
    <n v="328"/>
    <s v="Home &amp; Kitchen"/>
    <x v="148"/>
    <n v="819672"/>
    <n v="344072"/>
    <s v="&gt; 500"/>
    <n v="1180.8"/>
    <n v="475600"/>
  </r>
  <r>
    <s v="B0BCKJJN8R"/>
    <x v="1129"/>
    <s v="Home&amp;Kitchen|Heating,Cooling&amp;AirQuality|WaterHeaters&amp;Geysers|InstantWaterHeaters"/>
    <n v="3599"/>
    <n v="7290"/>
    <n v="0.51"/>
    <n v="3.9"/>
    <n v="942"/>
    <s v="Home &amp; Kitchen"/>
    <x v="148"/>
    <n v="6867180"/>
    <n v="3390258"/>
    <s v="&gt; 500"/>
    <n v="3673.7999999999997"/>
    <n v="3476922"/>
  </r>
  <r>
    <s v="B008P7IF02"/>
    <x v="1130"/>
    <s v="Home&amp;Kitchen|Kitchen&amp;HomeAppliances|Coffee,Tea&amp;Espresso|EspressoMachines"/>
    <n v="4799"/>
    <n v="5795"/>
    <n v="0.17"/>
    <n v="3.9"/>
    <n v="3815"/>
    <s v="Home &amp; Kitchen"/>
    <x v="188"/>
    <n v="22107925"/>
    <n v="18308185"/>
    <s v="&gt; 500"/>
    <n v="14878.5"/>
    <n v="3799740"/>
  </r>
  <r>
    <s v="B08CNLYKW5"/>
    <x v="1131"/>
    <s v="Home&amp;Kitchen|Kitchen&amp;HomeAppliances|SmallKitchenAppliances|MixerGrinders"/>
    <n v="1699"/>
    <n v="3398"/>
    <n v="0.5"/>
    <n v="3.8"/>
    <n v="7988"/>
    <s v="Home &amp; Kitchen"/>
    <x v="147"/>
    <n v="27143224"/>
    <n v="13571612"/>
    <s v="&gt; 500"/>
    <n v="30354.399999999998"/>
    <n v="13571612"/>
  </r>
  <r>
    <s v="B08C7TYHPB"/>
    <x v="1132"/>
    <s v="Home&amp;Kitchen|Kitchen&amp;HomeAppliances|SmallKitchenAppliances|Kettles&amp;HotWaterDispensers|Kettle&amp;ToasterSets"/>
    <n v="664"/>
    <n v="1490"/>
    <n v="0.55000000000000004"/>
    <n v="4.0999999999999996"/>
    <n v="925"/>
    <s v="Home &amp; Kitchen"/>
    <x v="150"/>
    <n v="1378250"/>
    <n v="614200"/>
    <s v="&gt; 500"/>
    <n v="3792.4999999999995"/>
    <n v="764050"/>
  </r>
  <r>
    <s v="B08VJFYH6N"/>
    <x v="1133"/>
    <s v="Home&amp;Kitchen|Heating,Cooling&amp;AirQuality|Fans|TableFans"/>
    <n v="948"/>
    <n v="1620"/>
    <n v="0.41"/>
    <n v="4.0999999999999996"/>
    <n v="4370"/>
    <s v="Home &amp; Kitchen"/>
    <x v="189"/>
    <n v="7079400"/>
    <n v="4142760"/>
    <s v="&gt; 500"/>
    <n v="17917"/>
    <n v="2936640"/>
  </r>
  <r>
    <s v="B08235JZFB"/>
    <x v="1134"/>
    <s v="Home&amp;Kitchen|Kitchen&amp;HomeAppliances|Vacuum,Cleaning&amp;Ironing|Irons,Steamers&amp;Accessories|Irons|DryIrons"/>
    <n v="850"/>
    <n v="1000"/>
    <n v="0.15"/>
    <n v="4.0999999999999996"/>
    <n v="7619"/>
    <s v="Home &amp; Kitchen"/>
    <x v="146"/>
    <n v="7619000"/>
    <n v="6476150"/>
    <s v="&gt; 500"/>
    <n v="31237.899999999998"/>
    <n v="1142850"/>
  </r>
  <r>
    <s v="B078XFKBZL"/>
    <x v="1135"/>
    <s v="Home&amp;Kitchen|Kitchen&amp;HomeAppliances|WaterPurifiers&amp;Accessories|WaterCartridges"/>
    <n v="600"/>
    <n v="640"/>
    <n v="0.06"/>
    <n v="3.8"/>
    <n v="2593"/>
    <s v="Home &amp; Kitchen"/>
    <x v="173"/>
    <n v="1659520"/>
    <n v="1555800"/>
    <s v="&gt; 500"/>
    <n v="9853.4"/>
    <n v="103720"/>
  </r>
  <r>
    <s v="B01M265AAK"/>
    <x v="1136"/>
    <s v="Home&amp;Kitchen|Heating,Cooling&amp;AirQuality|RoomHeaters|ElectricHeaters"/>
    <n v="3711"/>
    <n v="4495"/>
    <n v="0.17"/>
    <n v="4.3"/>
    <n v="356"/>
    <s v="Home &amp; Kitchen"/>
    <x v="139"/>
    <n v="1600220"/>
    <n v="1321116"/>
    <s v="&gt; 500"/>
    <n v="1530.8"/>
    <n v="279104"/>
  </r>
  <r>
    <s v="B0B694PXQJ"/>
    <x v="1137"/>
    <s v="Home&amp;Kitchen|Kitchen&amp;HomeAppliances|SmallKitchenAppliances|DigitalKitchenScales"/>
    <n v="799"/>
    <n v="2999"/>
    <n v="0.73"/>
    <n v="4.5"/>
    <n v="63"/>
    <s v="Home &amp; Kitchen"/>
    <x v="142"/>
    <n v="188937"/>
    <n v="50337"/>
    <s v="&gt; 500"/>
    <n v="283.5"/>
    <n v="138600"/>
  </r>
  <r>
    <s v="B00B3VFJY2"/>
    <x v="1138"/>
    <s v="Home&amp;Kitchen|Kitchen&amp;HomeAppliances|WaterPurifiers&amp;Accessories|WaterPurifierAccessories"/>
    <n v="980"/>
    <n v="980"/>
    <n v="0"/>
    <n v="4.2"/>
    <n v="4740"/>
    <s v="Home &amp; Kitchen"/>
    <x v="172"/>
    <n v="4645200"/>
    <n v="4645200"/>
    <s v="&gt; 500"/>
    <n v="19908"/>
    <n v="0"/>
  </r>
  <r>
    <s v="B08W9BK4MD"/>
    <x v="1139"/>
    <s v="Home&amp;Kitchen|HomeStorage&amp;Organization|LaundryOrganization|LaundryBaskets"/>
    <n v="351"/>
    <n v="899"/>
    <n v="0.61"/>
    <n v="3.9"/>
    <n v="296"/>
    <s v="Home &amp; Kitchen"/>
    <x v="154"/>
    <n v="266104"/>
    <n v="103896"/>
    <s v="200 – 500"/>
    <n v="1154.3999999999999"/>
    <n v="162208"/>
  </r>
  <r>
    <s v="B09X5HD5T1"/>
    <x v="1140"/>
    <s v="Home&amp;Kitchen|Kitchen&amp;HomeAppliances|Coffee,Tea&amp;Espresso|MilkFrothers"/>
    <n v="229"/>
    <n v="499"/>
    <n v="0.54"/>
    <n v="3.5"/>
    <n v="185"/>
    <s v="Home &amp; Kitchen"/>
    <x v="190"/>
    <n v="92315"/>
    <n v="42365"/>
    <s v="200 – 500"/>
    <n v="647.5"/>
    <n v="49950"/>
  </r>
  <r>
    <s v="B08H6B3G96"/>
    <x v="1141"/>
    <s v="Home&amp;Kitchen|Kitchen&amp;HomeAppliances|Vacuum,Cleaning&amp;Ironing|Irons,Steamers&amp;Accessories|Irons|SteamIrons"/>
    <n v="3349"/>
    <n v="3995"/>
    <n v="0.16"/>
    <n v="4.3"/>
    <n v="1954"/>
    <s v="Home &amp; Kitchen"/>
    <x v="155"/>
    <n v="7806230"/>
    <n v="6543946"/>
    <s v="&gt; 500"/>
    <n v="8402.1999999999989"/>
    <n v="1262284"/>
  </r>
  <r>
    <s v="B09N3BFP4M"/>
    <x v="1142"/>
    <s v="Home&amp;Kitchen|Heating,Cooling&amp;AirQuality|WaterHeaters&amp;Geysers|StorageWaterHeaters"/>
    <n v="5499"/>
    <n v="11500"/>
    <n v="0.52"/>
    <n v="3.9"/>
    <n v="959"/>
    <s v="Home &amp; Kitchen"/>
    <x v="151"/>
    <n v="11028500"/>
    <n v="5273541"/>
    <s v="&gt; 500"/>
    <n v="3740.1"/>
    <n v="5754959"/>
  </r>
  <r>
    <s v="B09DSQXCM8"/>
    <x v="1143"/>
    <s v="Home&amp;Kitchen|Kitchen&amp;HomeAppliances|Vacuum,Cleaning&amp;Ironing|Irons,Steamers&amp;Accessories|LintShavers"/>
    <n v="299"/>
    <n v="499"/>
    <n v="0.4"/>
    <n v="3.9"/>
    <n v="1015"/>
    <s v="Home &amp; Kitchen"/>
    <x v="141"/>
    <n v="506485"/>
    <n v="303485"/>
    <s v="200 – 500"/>
    <n v="3958.5"/>
    <n v="203000"/>
  </r>
  <r>
    <s v="B01M69WCZ6"/>
    <x v="1144"/>
    <s v="Home&amp;Kitchen|Heating,Cooling&amp;AirQuality|Humidifiers"/>
    <n v="2249"/>
    <n v="3550"/>
    <n v="0.37"/>
    <n v="4"/>
    <n v="3973"/>
    <s v="Home &amp; Kitchen"/>
    <x v="191"/>
    <n v="14104150"/>
    <n v="8935277"/>
    <s v="&gt; 500"/>
    <n v="15892"/>
    <n v="5168873"/>
  </r>
  <r>
    <s v="B0BM9H2NY9"/>
    <x v="1145"/>
    <s v="Home&amp;Kitchen|Kitchen&amp;HomeAppliances|SmallKitchenAppliances|EggBoilers"/>
    <n v="699"/>
    <n v="1599"/>
    <n v="0.56000000000000005"/>
    <n v="4.7"/>
    <n v="2300"/>
    <s v="Home &amp; Kitchen"/>
    <x v="158"/>
    <n v="3677700"/>
    <n v="1607700"/>
    <s v="&gt; 500"/>
    <n v="10810"/>
    <n v="2070000"/>
  </r>
  <r>
    <s v="B099FDW2ZF"/>
    <x v="1146"/>
    <s v="Home&amp;Kitchen|Heating,Cooling&amp;AirQuality|RoomHeaters|ElectricHeaters"/>
    <n v="1235"/>
    <n v="1499"/>
    <n v="0.18"/>
    <n v="4.0999999999999996"/>
    <n v="203"/>
    <s v="Home &amp; Kitchen"/>
    <x v="139"/>
    <n v="304297"/>
    <n v="250705"/>
    <s v="&gt; 500"/>
    <n v="832.3"/>
    <n v="53592"/>
  </r>
  <r>
    <s v="B0B935YNR7"/>
    <x v="1147"/>
    <s v="Home&amp;Kitchen|Kitchen&amp;HomeAppliances|SmallKitchenAppliances|MiniFoodProcessors&amp;Choppers"/>
    <n v="1349"/>
    <n v="2999"/>
    <n v="0.55000000000000004"/>
    <n v="3.8"/>
    <n v="441"/>
    <s v="Home &amp; Kitchen"/>
    <x v="160"/>
    <n v="1322559"/>
    <n v="594909"/>
    <s v="&gt; 500"/>
    <n v="1675.8"/>
    <n v="727650"/>
  </r>
  <r>
    <s v="B07JGCGNDG"/>
    <x v="1148"/>
    <s v="Home&amp;Kitchen|Heating,Cooling&amp;AirQuality|WaterHeaters&amp;Geysers|StorageWaterHeaters"/>
    <n v="6800"/>
    <n v="11500"/>
    <n v="0.41"/>
    <n v="4.0999999999999996"/>
    <n v="10308"/>
    <s v="Home &amp; Kitchen"/>
    <x v="151"/>
    <n v="118542000"/>
    <n v="70094400"/>
    <s v="&gt; 500"/>
    <n v="42262.799999999996"/>
    <n v="48447600"/>
  </r>
  <r>
    <s v="B07GWTWFS2"/>
    <x v="1149"/>
    <s v="Home&amp;Kitchen|Kitchen&amp;HomeAppliances|SmallKitchenAppliances|SandwichMakers"/>
    <n v="1699"/>
    <n v="1975"/>
    <n v="0.14000000000000001"/>
    <n v="4.0999999999999996"/>
    <n v="4716"/>
    <s v="Home &amp; Kitchen"/>
    <x v="157"/>
    <n v="9314100"/>
    <n v="8012484"/>
    <s v="&gt; 500"/>
    <n v="19335.599999999999"/>
    <n v="1301616"/>
  </r>
  <r>
    <s v="B09KRHXTLN"/>
    <x v="1150"/>
    <s v="Home&amp;Kitchen|Heating,Cooling&amp;AirQuality|RoomHeaters|FanHeaters"/>
    <n v="1069"/>
    <n v="1699"/>
    <n v="0.37"/>
    <n v="3.9"/>
    <n v="313"/>
    <s v="Home &amp; Kitchen"/>
    <x v="159"/>
    <n v="531787"/>
    <n v="334597"/>
    <s v="&gt; 500"/>
    <n v="1220.7"/>
    <n v="197190"/>
  </r>
  <r>
    <s v="B09H34V36W"/>
    <x v="1151"/>
    <s v="Home&amp;Kitchen|Heating,Cooling&amp;AirQuality|RoomHeaters|FanHeaters"/>
    <n v="1349"/>
    <n v="2495"/>
    <n v="0.46"/>
    <n v="3.8"/>
    <n v="166"/>
    <s v="Home &amp; Kitchen"/>
    <x v="140"/>
    <n v="414170"/>
    <n v="223934"/>
    <s v="&gt; 500"/>
    <n v="630.79999999999995"/>
    <n v="190236"/>
  </r>
  <r>
    <s v="B09J2QCKKM"/>
    <x v="1152"/>
    <s v="Home&amp;Kitchen|Heating,Cooling&amp;AirQuality|WaterHeaters&amp;Geysers|ImmersionRods"/>
    <n v="1499"/>
    <n v="3500"/>
    <n v="0.56999999999999995"/>
    <n v="4.0999999999999996"/>
    <n v="303"/>
    <s v="Home &amp; Kitchen"/>
    <x v="140"/>
    <n v="1060500"/>
    <n v="454197"/>
    <s v="&gt; 500"/>
    <n v="1242.3"/>
    <n v="606303"/>
  </r>
  <r>
    <s v="B09XRBJ94N"/>
    <x v="1153"/>
    <s v="Home&amp;Kitchen|Kitchen&amp;HomeAppliances|SmallKitchenAppliances|SandwichMakers"/>
    <n v="2092"/>
    <n v="4600"/>
    <n v="0.55000000000000004"/>
    <n v="4.3"/>
    <n v="562"/>
    <s v="Home &amp; Kitchen"/>
    <x v="152"/>
    <n v="2585200"/>
    <n v="1175704"/>
    <s v="&gt; 500"/>
    <n v="2416.6"/>
    <n v="1409496"/>
  </r>
  <r>
    <s v="B07SLNG3LW"/>
    <x v="1154"/>
    <s v="Home&amp;Kitchen|Kitchen&amp;HomeAppliances|Vacuum,Cleaning&amp;Ironing|Vacuums&amp;FloorCare|Vacuums|Wet-DryVacuums"/>
    <n v="3859"/>
    <n v="10295"/>
    <n v="0.63"/>
    <n v="3.9"/>
    <n v="8095"/>
    <s v="Home &amp; Kitchen"/>
    <x v="159"/>
    <n v="83338025"/>
    <n v="31238605"/>
    <s v="&gt; 500"/>
    <n v="31570.5"/>
    <n v="52099420"/>
  </r>
  <r>
    <s v="B0BNDGL26T"/>
    <x v="1155"/>
    <s v="Home&amp;Kitchen|Kitchen&amp;HomeAppliances|SmallKitchenAppliances|JuicerMixerGrinders"/>
    <n v="499"/>
    <n v="2199"/>
    <n v="0.77"/>
    <n v="2.8"/>
    <n v="109"/>
    <s v="Home &amp; Kitchen"/>
    <x v="176"/>
    <n v="239691"/>
    <n v="54391"/>
    <s v="200 – 500"/>
    <n v="305.2"/>
    <n v="185300"/>
  </r>
  <r>
    <s v="B095PWLLY6"/>
    <x v="1156"/>
    <s v="Home&amp;Kitchen|Heating,Cooling&amp;AirQuality|Fans|CeilingFans"/>
    <n v="1804"/>
    <n v="2380"/>
    <n v="0.24"/>
    <n v="4"/>
    <n v="15382"/>
    <s v="Home &amp; Kitchen"/>
    <x v="156"/>
    <n v="36609160"/>
    <n v="27749128"/>
    <s v="&gt; 500"/>
    <n v="61528"/>
    <n v="8860032"/>
  </r>
  <r>
    <s v="B07Y9PY6Y1"/>
    <x v="1157"/>
    <s v="Home&amp;Kitchen|Kitchen&amp;HomeAppliances|SmallKitchenAppliances|JuicerMixerGrinders"/>
    <n v="6525"/>
    <n v="8820"/>
    <n v="0.26"/>
    <n v="4.5"/>
    <n v="5137"/>
    <s v="Home &amp; Kitchen"/>
    <x v="163"/>
    <n v="45308340"/>
    <n v="33518925"/>
    <s v="&gt; 500"/>
    <n v="23116.5"/>
    <n v="11789415"/>
  </r>
  <r>
    <s v="B0BJ966M5K"/>
    <x v="1158"/>
    <s v="Home&amp;Kitchen|Kitchen&amp;HomeAppliances|WaterPurifiers&amp;Accessories|WaterFilters&amp;Purifiers"/>
    <n v="4999"/>
    <n v="24999"/>
    <n v="0.8"/>
    <n v="4.5999999999999996"/>
    <n v="124"/>
    <s v="Home &amp; Kitchen"/>
    <x v="156"/>
    <n v="3099876"/>
    <n v="619876"/>
    <s v="&gt; 500"/>
    <n v="570.4"/>
    <n v="2480000"/>
  </r>
  <r>
    <s v="B086GVRP63"/>
    <x v="1159"/>
    <s v="Home&amp;Kitchen|Kitchen&amp;HomeAppliances|Coffee,Tea&amp;Espresso|DripCoffeeMachines"/>
    <n v="1189"/>
    <n v="2400"/>
    <n v="0.5"/>
    <n v="4.0999999999999996"/>
    <n v="618"/>
    <s v="Home &amp; Kitchen"/>
    <x v="178"/>
    <n v="1483200"/>
    <n v="734802"/>
    <s v="&gt; 500"/>
    <n v="2533.7999999999997"/>
    <n v="748398"/>
  </r>
  <r>
    <s v="B08MVXPTDG"/>
    <x v="1160"/>
    <s v="Home&amp;Kitchen|Heating,Cooling&amp;AirQuality|RoomHeaters|FanHeaters"/>
    <n v="2590"/>
    <n v="4200"/>
    <n v="0.38"/>
    <n v="4.0999999999999996"/>
    <n v="63"/>
    <s v="Home &amp; Kitchen"/>
    <x v="171"/>
    <n v="264600"/>
    <n v="163170"/>
    <s v="&gt; 500"/>
    <n v="258.29999999999995"/>
    <n v="101430"/>
  </r>
  <r>
    <s v="B0BMZ6SY89"/>
    <x v="1161"/>
    <s v="Home&amp;Kitchen|Heating,Cooling&amp;AirQuality|RoomHeaters|FanHeaters"/>
    <n v="899"/>
    <n v="1599"/>
    <n v="0.44"/>
    <n v="3.4"/>
    <n v="15"/>
    <s v="Home &amp; Kitchen"/>
    <x v="140"/>
    <n v="23985"/>
    <n v="13485"/>
    <s v="&gt; 500"/>
    <n v="51"/>
    <n v="10500"/>
  </r>
  <r>
    <s v="B09P1MFKG1"/>
    <x v="1162"/>
    <s v="Home&amp;Kitchen|Heating,Cooling&amp;AirQuality|RoomHeaters|FanHeaters"/>
    <n v="998"/>
    <n v="2999"/>
    <n v="0.67"/>
    <n v="4.5999999999999996"/>
    <n v="9"/>
    <s v="Home &amp; Kitchen"/>
    <x v="140"/>
    <n v="26991"/>
    <n v="8982"/>
    <s v="&gt; 500"/>
    <n v="41.4"/>
    <n v="18009"/>
  </r>
  <r>
    <s v="B01LY9W8AF"/>
    <x v="1163"/>
    <s v="Home&amp;Kitchen|HomeStorage&amp;Organization|LaundryOrganization|LaundryBaskets"/>
    <n v="998.06"/>
    <n v="1282"/>
    <n v="0.22"/>
    <n v="4.2"/>
    <n v="7274"/>
    <s v="Home &amp; Kitchen"/>
    <x v="140"/>
    <n v="9325268"/>
    <n v="7259888.4399999995"/>
    <s v="&gt; 500"/>
    <n v="30550.800000000003"/>
    <n v="2065379.5600000003"/>
  </r>
  <r>
    <s v="B07ZJND9B9"/>
    <x v="1164"/>
    <s v="Home&amp;Kitchen|Heating,Cooling&amp;AirQuality|Fans|CeilingFans"/>
    <n v="1099"/>
    <n v="1990"/>
    <n v="0.45"/>
    <n v="3.9"/>
    <n v="5911"/>
    <s v="Home &amp; Kitchen"/>
    <x v="154"/>
    <n v="11762890"/>
    <n v="6496189"/>
    <s v="&gt; 500"/>
    <n v="23052.899999999998"/>
    <n v="5266701"/>
  </r>
  <r>
    <s v="B0B2CWRDB1"/>
    <x v="1165"/>
    <s v="Home&amp;Kitchen|Kitchen&amp;HomeAppliances|Vacuum,Cleaning&amp;Ironing|PressureWashers,Steam&amp;WindowCleaners"/>
    <n v="5999"/>
    <n v="9999"/>
    <n v="0.4"/>
    <n v="4.2"/>
    <n v="170"/>
    <s v="Home &amp; Kitchen"/>
    <x v="163"/>
    <n v="1699830"/>
    <n v="1019830"/>
    <s v="&gt; 500"/>
    <n v="714"/>
    <n v="680000"/>
  </r>
  <r>
    <s v="B072NCN9M4"/>
    <x v="1166"/>
    <s v="Home&amp;Kitchen|Kitchen&amp;HomeAppliances|Vacuum,Cleaning&amp;Ironing|Vacuums&amp;FloorCare|Vacuums|Wet-DryVacuums"/>
    <n v="8886"/>
    <n v="11850"/>
    <n v="0.25"/>
    <n v="4.2"/>
    <n v="3065"/>
    <s v="Home &amp; Kitchen"/>
    <x v="165"/>
    <n v="36320250"/>
    <n v="27235590"/>
    <s v="&gt; 500"/>
    <n v="12873"/>
    <n v="9084660"/>
  </r>
  <r>
    <s v="B08SKZ2RMG"/>
    <x v="1167"/>
    <s v="Home&amp;Kitchen|Kitchen&amp;HomeAppliances|Vacuum,Cleaning&amp;Ironing|Irons,Steamers&amp;Accessories|LintShavers"/>
    <n v="475"/>
    <n v="999"/>
    <n v="0.52"/>
    <n v="4.0999999999999996"/>
    <n v="1021"/>
    <s v="Home &amp; Kitchen"/>
    <x v="176"/>
    <n v="1019979"/>
    <n v="484975"/>
    <s v="200 – 500"/>
    <n v="4186.0999999999995"/>
    <n v="535004"/>
  </r>
  <r>
    <s v="B0B53DS4TF"/>
    <x v="1168"/>
    <s v="Home&amp;Kitchen|Kitchen&amp;HomeAppliances|SmallKitchenAppliances|DeepFatFryers|AirFryers"/>
    <n v="4995"/>
    <n v="20049"/>
    <n v="0.75"/>
    <n v="4.8"/>
    <n v="3964"/>
    <s v="Home &amp; Kitchen"/>
    <x v="141"/>
    <n v="79474236"/>
    <n v="19800180"/>
    <s v="&gt; 500"/>
    <n v="19027.2"/>
    <n v="59674056"/>
  </r>
  <r>
    <s v="B08BJN4MP3"/>
    <x v="1169"/>
    <s v="Home&amp;Kitchen|Kitchen&amp;HomeAppliances|WaterPurifiers&amp;Accessories|WaterFilters&amp;Purifiers"/>
    <n v="13999"/>
    <n v="24850"/>
    <n v="0.44"/>
    <n v="4.4000000000000004"/>
    <n v="8948"/>
    <s v="Home &amp; Kitchen"/>
    <x v="153"/>
    <n v="222357800"/>
    <n v="125263052"/>
    <s v="&gt; 500"/>
    <n v="39371.200000000004"/>
    <n v="97094748"/>
  </r>
  <r>
    <s v="B0BCYQY9X5"/>
    <x v="1170"/>
    <s v="Home&amp;Kitchen|Kitchen&amp;HomeAppliances|WaterPurifiers&amp;Accessories|WaterFilters&amp;Purifiers"/>
    <n v="8499"/>
    <n v="16490"/>
    <n v="0.48"/>
    <n v="4.3"/>
    <n v="97"/>
    <s v="Home &amp; Kitchen"/>
    <x v="178"/>
    <n v="1599530"/>
    <n v="824403"/>
    <s v="&gt; 500"/>
    <n v="417.09999999999997"/>
    <n v="775127"/>
  </r>
  <r>
    <s v="B009UORDX4"/>
    <x v="1171"/>
    <s v="Home&amp;Kitchen|Kitchen&amp;HomeAppliances|Vacuum,Cleaning&amp;Ironing|Irons,Steamers&amp;Accessories|Irons|DryIrons"/>
    <n v="949"/>
    <n v="975"/>
    <n v="0.03"/>
    <n v="4.3"/>
    <n v="7223"/>
    <s v="Home &amp; Kitchen"/>
    <x v="178"/>
    <n v="7042425"/>
    <n v="6854627"/>
    <s v="&gt; 500"/>
    <n v="31058.899999999998"/>
    <n v="187798"/>
  </r>
  <r>
    <s v="B08VGDBF3B"/>
    <x v="1172"/>
    <s v="Home&amp;Kitchen|HomeStorage&amp;Organization|LaundryOrganization|LaundryBaskets"/>
    <n v="395"/>
    <n v="499"/>
    <n v="0.21"/>
    <n v="4"/>
    <n v="330"/>
    <s v="Home &amp; Kitchen"/>
    <x v="146"/>
    <n v="164670"/>
    <n v="130350"/>
    <s v="200 – 500"/>
    <n v="1320"/>
    <n v="34320"/>
  </r>
  <r>
    <s v="B012ELCYUG"/>
    <x v="1173"/>
    <s v="Home&amp;Kitchen|Kitchen&amp;HomeAppliances|SmallKitchenAppliances|SmallApplianceParts&amp;Accessories|StandMixerAccessories"/>
    <n v="635"/>
    <n v="635"/>
    <n v="0"/>
    <n v="4.3"/>
    <n v="4570"/>
    <s v="Home &amp; Kitchen"/>
    <x v="154"/>
    <n v="2901950"/>
    <n v="2901950"/>
    <s v="&gt; 500"/>
    <n v="19651"/>
    <n v="0"/>
  </r>
  <r>
    <s v="B07S9M8YTY"/>
    <x v="1174"/>
    <s v="Home&amp;Kitchen|Kitchen&amp;HomeAppliances|Vacuum,Cleaning&amp;Ironing|Irons,Steamers&amp;Accessories|Irons|DryIrons"/>
    <n v="717"/>
    <n v="1390"/>
    <n v="0.48"/>
    <n v="4"/>
    <n v="4867"/>
    <s v="Home &amp; Kitchen"/>
    <x v="192"/>
    <n v="6765130"/>
    <n v="3489639"/>
    <s v="&gt; 500"/>
    <n v="19468"/>
    <n v="3275491"/>
  </r>
  <r>
    <s v="B0B19VJXQZ"/>
    <x v="1175"/>
    <s v="Home&amp;Kitchen|Kitchen&amp;HomeAppliances|Vacuum,Cleaning&amp;Ironing|Vacuums&amp;FloorCare|Vacuums|RoboticVacuums"/>
    <n v="27900"/>
    <n v="59900"/>
    <n v="0.53"/>
    <n v="4.4000000000000004"/>
    <n v="5298"/>
    <s v="Home &amp; Kitchen"/>
    <x v="146"/>
    <n v="317350200"/>
    <n v="147814200"/>
    <s v="&gt; 500"/>
    <n v="23311.200000000001"/>
    <n v="169536000"/>
  </r>
  <r>
    <s v="B00SMFPJG0"/>
    <x v="1176"/>
    <s v="Home&amp;Kitchen|Kitchen&amp;HomeAppliances|WaterPurifiers&amp;Accessories|WaterCartridges"/>
    <n v="649"/>
    <n v="670"/>
    <n v="0.03"/>
    <n v="4.0999999999999996"/>
    <n v="7786"/>
    <s v="Home &amp; Kitchen"/>
    <x v="193"/>
    <n v="5216620"/>
    <n v="5053114"/>
    <s v="&gt; 500"/>
    <n v="31922.6"/>
    <n v="163506"/>
  </r>
  <r>
    <s v="B0BHYLCL19"/>
    <x v="1177"/>
    <s v="Home&amp;Kitchen|Kitchen&amp;HomeAppliances|WaterPurifiers&amp;Accessories|WaterPurifierAccessories"/>
    <n v="193"/>
    <n v="399"/>
    <n v="0.52"/>
    <n v="3.6"/>
    <n v="37"/>
    <s v="Home &amp; Kitchen"/>
    <x v="173"/>
    <n v="14763"/>
    <n v="7141"/>
    <s v=" &lt; 200"/>
    <n v="133.20000000000002"/>
    <n v="7622"/>
  </r>
  <r>
    <s v="B0BPJBTB3F"/>
    <x v="1178"/>
    <s v="Home&amp;Kitchen|Heating,Cooling&amp;AirQuality|RoomHeaters|FanHeaters"/>
    <n v="1299"/>
    <n v="2495"/>
    <n v="0.48"/>
    <n v="2"/>
    <n v="2"/>
    <s v="Home &amp; Kitchen"/>
    <x v="172"/>
    <n v="4990"/>
    <n v="2598"/>
    <s v="&gt; 500"/>
    <n v="4"/>
    <n v="2392"/>
  </r>
  <r>
    <s v="B08MXJYB2V"/>
    <x v="1179"/>
    <s v="Home&amp;Kitchen|Kitchen&amp;HomeAppliances|SmallKitchenAppliances|MixerGrinders"/>
    <n v="2449"/>
    <n v="3390"/>
    <n v="0.28000000000000003"/>
    <n v="4"/>
    <n v="5206"/>
    <s v="Home &amp; Kitchen"/>
    <x v="140"/>
    <n v="17648340"/>
    <n v="12749494"/>
    <s v="&gt; 500"/>
    <n v="20824"/>
    <n v="4898846"/>
  </r>
  <r>
    <s v="B081B1JL35"/>
    <x v="1180"/>
    <s v="Home&amp;Kitchen|Heating,Cooling&amp;AirQuality|WaterHeaters&amp;Geysers|InstantWaterHeaters"/>
    <n v="1049"/>
    <n v="2499"/>
    <n v="0.57999999999999996"/>
    <n v="3.7"/>
    <n v="638"/>
    <s v="Home &amp; Kitchen"/>
    <x v="147"/>
    <n v="1594362"/>
    <n v="669262"/>
    <s v="&gt; 500"/>
    <n v="2360.6"/>
    <n v="925100"/>
  </r>
  <r>
    <s v="B09VL9KFDB"/>
    <x v="1181"/>
    <s v="Home&amp;Kitchen|Heating,Cooling&amp;AirQuality|Fans|TableFans"/>
    <n v="2399"/>
    <n v="4200"/>
    <n v="0.43"/>
    <n v="3.8"/>
    <n v="397"/>
    <s v="Home &amp; Kitchen"/>
    <x v="148"/>
    <n v="1667400"/>
    <n v="952403"/>
    <s v="&gt; 500"/>
    <n v="1508.6"/>
    <n v="714997"/>
  </r>
  <r>
    <s v="B0B1MDZV9C"/>
    <x v="1182"/>
    <s v="Home&amp;Kitchen|Kitchen&amp;HomeAppliances|Vacuum,Cleaning&amp;Ironing|Vacuums&amp;FloorCare|Vacuums|HandheldVacuums"/>
    <n v="2286"/>
    <n v="4495"/>
    <n v="0.49"/>
    <n v="3.9"/>
    <n v="326"/>
    <s v="Home &amp; Kitchen"/>
    <x v="189"/>
    <n v="1465370"/>
    <n v="745236"/>
    <s v="&gt; 500"/>
    <n v="1271.3999999999999"/>
    <n v="720134"/>
  </r>
  <r>
    <s v="B08TT63N58"/>
    <x v="1183"/>
    <s v="Home&amp;Kitchen|Kitchen&amp;HomeAppliances|SmallKitchenAppliances|Juicers"/>
    <n v="499"/>
    <n v="2199"/>
    <n v="0.77"/>
    <n v="3.1"/>
    <n v="3527"/>
    <s v="Home &amp; Kitchen"/>
    <x v="157"/>
    <n v="7755873"/>
    <n v="1759973"/>
    <s v="200 – 500"/>
    <n v="10933.7"/>
    <n v="5995900"/>
  </r>
  <r>
    <s v="B08YK7BBD2"/>
    <x v="1184"/>
    <s v="Home&amp;Kitchen|Kitchen&amp;HomeAppliances|SmallKitchenAppliances|VacuumSealers"/>
    <n v="429"/>
    <n v="999"/>
    <n v="0.56999999999999995"/>
    <n v="3"/>
    <n v="617"/>
    <s v="Home &amp; Kitchen"/>
    <x v="185"/>
    <n v="616383"/>
    <n v="264693"/>
    <s v="200 – 500"/>
    <n v="1851"/>
    <n v="351690"/>
  </r>
  <r>
    <s v="B07YQ5SN4H"/>
    <x v="1185"/>
    <s v="Home&amp;Kitchen|Kitchen&amp;HomeAppliances|SmallKitchenAppliances|SandwichMakers"/>
    <n v="299"/>
    <n v="595"/>
    <n v="0.5"/>
    <n v="4"/>
    <n v="314"/>
    <s v="Home &amp; Kitchen"/>
    <x v="162"/>
    <n v="186830"/>
    <n v="93886"/>
    <s v="200 – 500"/>
    <n v="1256"/>
    <n v="92944"/>
  </r>
  <r>
    <s v="B0B7FJNSZR"/>
    <x v="1186"/>
    <s v="Home&amp;Kitchen|Kitchen&amp;HomeAppliances|WaterPurifiers&amp;Accessories|WaterFilters&amp;Purifiers"/>
    <n v="5395"/>
    <n v="19990"/>
    <n v="0.73"/>
    <n v="4.4000000000000004"/>
    <n v="535"/>
    <s v="Home &amp; Kitchen"/>
    <x v="159"/>
    <n v="10694650"/>
    <n v="2886325"/>
    <s v="&gt; 500"/>
    <n v="2354"/>
    <n v="7808325"/>
  </r>
  <r>
    <s v="B01N6IJG0F"/>
    <x v="1187"/>
    <s v="Home&amp;Kitchen|Kitchen&amp;HomeAppliances|Vacuum,Cleaning&amp;Ironing|Irons,Steamers&amp;Accessories|Irons|DryIrons"/>
    <n v="559"/>
    <n v="1010"/>
    <n v="0.45"/>
    <n v="4.0999999999999996"/>
    <n v="17325"/>
    <s v="Home &amp; Kitchen"/>
    <x v="178"/>
    <n v="17498250"/>
    <n v="9684675"/>
    <s v="&gt; 500"/>
    <n v="71032.5"/>
    <n v="7813575"/>
  </r>
  <r>
    <s v="B0B84QN4CN"/>
    <x v="1188"/>
    <s v="Home&amp;Kitchen|Kitchen&amp;HomeAppliances|Vacuum,Cleaning&amp;Ironing|Irons,Steamers&amp;Accessories|Irons|DryIrons"/>
    <n v="660"/>
    <n v="1100"/>
    <n v="0.4"/>
    <n v="3.6"/>
    <n v="91"/>
    <s v="Home &amp; Kitchen"/>
    <x v="146"/>
    <n v="100100"/>
    <n v="60060"/>
    <s v="&gt; 500"/>
    <n v="327.60000000000002"/>
    <n v="40040"/>
  </r>
  <r>
    <s v="B0B8ZM9RVV"/>
    <x v="1189"/>
    <s v="Home&amp;Kitchen|Kitchen&amp;HomeAppliances|SmallKitchenAppliances|EggBoilers"/>
    <n v="419"/>
    <n v="999"/>
    <n v="0.57999999999999996"/>
    <n v="4.4000000000000004"/>
    <n v="227"/>
    <s v="Home &amp; Kitchen"/>
    <x v="146"/>
    <n v="226773"/>
    <n v="95113"/>
    <s v="200 – 500"/>
    <n v="998.80000000000007"/>
    <n v="131660"/>
  </r>
  <r>
    <s v="B01892MIPA"/>
    <x v="1190"/>
    <s v="Home&amp;Kitchen|Heating,Cooling&amp;AirQuality|WaterHeaters&amp;Geysers|StorageWaterHeaters"/>
    <n v="7349"/>
    <n v="10900"/>
    <n v="0.33"/>
    <n v="4.2"/>
    <n v="11957"/>
    <s v="Home &amp; Kitchen"/>
    <x v="158"/>
    <n v="130331300"/>
    <n v="87871993"/>
    <s v="&gt; 500"/>
    <n v="50219.4"/>
    <n v="42459307"/>
  </r>
  <r>
    <s v="B08ZHYNTM1"/>
    <x v="1191"/>
    <s v="Home&amp;Kitchen|Heating,Cooling&amp;AirQuality|Fans|CeilingFans"/>
    <n v="2899"/>
    <n v="4005"/>
    <n v="0.28000000000000003"/>
    <n v="4.3"/>
    <n v="7140"/>
    <s v="Home &amp; Kitchen"/>
    <x v="151"/>
    <n v="28595700"/>
    <n v="20698860"/>
    <s v="&gt; 500"/>
    <n v="30702"/>
    <n v="7896840"/>
  </r>
  <r>
    <s v="B09SDDQQKP"/>
    <x v="1192"/>
    <s v="Home&amp;Kitchen|Kitchen&amp;HomeAppliances|Vacuum,Cleaning&amp;Ironing|Vacuums&amp;FloorCare|Vacuums|HandheldVacuums"/>
    <n v="1799"/>
    <n v="3295"/>
    <n v="0.45"/>
    <n v="3.8"/>
    <n v="687"/>
    <s v="Home &amp; Kitchen"/>
    <x v="163"/>
    <n v="2263665"/>
    <n v="1235913"/>
    <s v="&gt; 500"/>
    <n v="2610.6"/>
    <n v="1027752"/>
  </r>
  <r>
    <s v="B0B5RP43VN"/>
    <x v="1193"/>
    <s v="Home&amp;Kitchen|Kitchen&amp;HomeAppliances|SmallKitchenAppliances|SandwichMakers"/>
    <n v="1474"/>
    <n v="4650"/>
    <n v="0.68"/>
    <n v="4.0999999999999996"/>
    <n v="1045"/>
    <s v="Home &amp; Kitchen"/>
    <x v="157"/>
    <n v="4859250"/>
    <n v="1540330"/>
    <s v="&gt; 500"/>
    <n v="4284.5"/>
    <n v="3318920"/>
  </r>
  <r>
    <s v="B096NTB9XT"/>
    <x v="1194"/>
    <s v="Home&amp;Kitchen|Kitchen&amp;HomeAppliances|WaterPurifiers&amp;Accessories|WaterFilters&amp;Purifiers"/>
    <n v="15999"/>
    <n v="24500"/>
    <n v="0.35"/>
    <n v="4"/>
    <n v="11206"/>
    <s v="Home &amp; Kitchen"/>
    <x v="159"/>
    <n v="274547000"/>
    <n v="179284794"/>
    <s v="&gt; 500"/>
    <n v="44824"/>
    <n v="95262206"/>
  </r>
  <r>
    <s v="B078JF6X9B"/>
    <x v="1195"/>
    <s v="Home&amp;Kitchen|Heating,Cooling&amp;AirQuality|WaterHeaters&amp;Geysers|InstantWaterHeaters"/>
    <n v="3645"/>
    <n v="6070"/>
    <n v="0.4"/>
    <n v="4.2"/>
    <n v="561"/>
    <s v="Home &amp; Kitchen"/>
    <x v="178"/>
    <n v="3405270"/>
    <n v="2044845"/>
    <s v="&gt; 500"/>
    <n v="2356.2000000000003"/>
    <n v="1360425"/>
  </r>
  <r>
    <s v="B08CGW4GYR"/>
    <x v="1196"/>
    <s v="Home&amp;Kitchen|Kitchen&amp;HomeAppliances|SmallKitchenAppliances|HandBlenders"/>
    <n v="375"/>
    <n v="999"/>
    <n v="0.62"/>
    <n v="3.6"/>
    <n v="1988"/>
    <s v="Home &amp; Kitchen"/>
    <x v="148"/>
    <n v="1986012"/>
    <n v="745500"/>
    <s v="200 – 500"/>
    <n v="7156.8"/>
    <n v="1240512"/>
  </r>
  <r>
    <s v="B00A328ENA"/>
    <x v="1197"/>
    <s v="Home&amp;Kitchen|Kitchen&amp;HomeAppliances|SmallKitchenAppliances|Rice&amp;PastaCookers"/>
    <n v="2976"/>
    <n v="3945"/>
    <n v="0.25"/>
    <n v="4.2"/>
    <n v="3740"/>
    <s v="Home &amp; Kitchen"/>
    <x v="145"/>
    <n v="14754300"/>
    <n v="11130240"/>
    <s v="&gt; 500"/>
    <n v="15708"/>
    <n v="3624060"/>
  </r>
  <r>
    <s v="B0763K5HLQ"/>
    <x v="1198"/>
    <s v="Home&amp;Kitchen|Kitchen&amp;HomeAppliances|Coffee,Tea&amp;Espresso|MilkFrothers"/>
    <n v="1099"/>
    <n v="1499"/>
    <n v="0.27"/>
    <n v="4.0999999999999996"/>
    <n v="4401"/>
    <s v="Home &amp; Kitchen"/>
    <x v="174"/>
    <n v="6597099"/>
    <n v="4836699"/>
    <s v="&gt; 500"/>
    <n v="18044.099999999999"/>
    <n v="1760400"/>
  </r>
  <r>
    <s v="B09PDZNSBG"/>
    <x v="1199"/>
    <s v="Home&amp;Kitchen|Kitchen&amp;HomeAppliances|Vacuum,Cleaning&amp;Ironing|Irons,Steamers&amp;Accessories|Irons|SteamIrons"/>
    <n v="2575"/>
    <n v="6700"/>
    <n v="0.62"/>
    <n v="4.2"/>
    <n v="611"/>
    <s v="Home &amp; Kitchen"/>
    <x v="190"/>
    <n v="4093700"/>
    <n v="1573325"/>
    <s v="&gt; 500"/>
    <n v="2566.2000000000003"/>
    <n v="2520375"/>
  </r>
  <r>
    <s v="B085LPT5F4"/>
    <x v="1200"/>
    <s v="Home&amp;Kitchen|Kitchen&amp;HomeAppliances|SmallKitchenAppliances|MixerGrinders"/>
    <n v="1649"/>
    <n v="2800"/>
    <n v="0.41"/>
    <n v="3.9"/>
    <n v="2162"/>
    <s v="Home &amp; Kitchen"/>
    <x v="155"/>
    <n v="6053600"/>
    <n v="3565138"/>
    <s v="&gt; 500"/>
    <n v="8431.7999999999993"/>
    <n v="2488462"/>
  </r>
  <r>
    <s v="B0B9RZ4G4W"/>
    <x v="1201"/>
    <s v="Home&amp;Kitchen|Kitchen&amp;HomeAppliances|SmallKitchenAppliances|HandBlenders"/>
    <n v="799"/>
    <n v="1699"/>
    <n v="0.53"/>
    <n v="4"/>
    <n v="97"/>
    <s v="Home &amp; Kitchen"/>
    <x v="147"/>
    <n v="164803"/>
    <n v="77503"/>
    <s v="&gt; 500"/>
    <n v="388"/>
    <n v="87300"/>
  </r>
  <r>
    <s v="B0085W2MUQ"/>
    <x v="1202"/>
    <s v="Home&amp;Kitchen|Kitchen&amp;HomeAppliances|SmallKitchenAppliances|HandBlenders"/>
    <n v="765"/>
    <n v="970"/>
    <n v="0.21"/>
    <n v="4.2"/>
    <n v="6055"/>
    <s v="Home &amp; Kitchen"/>
    <x v="145"/>
    <n v="5873350"/>
    <n v="4632075"/>
    <s v="&gt; 500"/>
    <n v="25431"/>
    <n v="1241275"/>
  </r>
  <r>
    <s v="B09474JWN6"/>
    <x v="1203"/>
    <s v="Home&amp;Kitchen|Kitchen&amp;HomeAppliances|Vacuum,Cleaning&amp;Ironing|Irons,Steamers&amp;Accessories|LintShavers"/>
    <n v="999"/>
    <n v="1500"/>
    <n v="0.33"/>
    <n v="4.2"/>
    <n v="386"/>
    <s v="Home &amp; Kitchen"/>
    <x v="145"/>
    <n v="579000"/>
    <n v="385614"/>
    <s v="&gt; 500"/>
    <n v="1621.2"/>
    <n v="193386"/>
  </r>
  <r>
    <s v="B09G2VTHQM"/>
    <x v="1204"/>
    <s v="Home&amp;Kitchen|Kitchen&amp;HomeAppliances|SmallKitchenAppliances|YogurtMakers"/>
    <n v="587"/>
    <n v="1295"/>
    <n v="0.55000000000000004"/>
    <n v="4.0999999999999996"/>
    <n v="557"/>
    <s v="Home &amp; Kitchen"/>
    <x v="141"/>
    <n v="721315"/>
    <n v="326959"/>
    <s v="&gt; 500"/>
    <n v="2283.6999999999998"/>
    <n v="394356"/>
  </r>
  <r>
    <s v="B07R679HTT"/>
    <x v="1205"/>
    <s v="Home&amp;Kitchen|Kitchen&amp;HomeAppliances|SmallKitchenAppliances|Juicers|ColdPressJuicers"/>
    <n v="12609"/>
    <n v="23999"/>
    <n v="0.47"/>
    <n v="4.4000000000000004"/>
    <n v="2288"/>
    <s v="Home &amp; Kitchen"/>
    <x v="194"/>
    <n v="54909712"/>
    <n v="28849392"/>
    <s v="&gt; 500"/>
    <n v="10067.200000000001"/>
    <n v="26060320"/>
  </r>
  <r>
    <s v="B00B7GKXMG"/>
    <x v="1206"/>
    <s v="Home&amp;Kitchen|Kitchen&amp;HomeAppliances|Vacuum,Cleaning&amp;Ironing|Irons,Steamers&amp;Accessories|Irons|DryIrons"/>
    <n v="699"/>
    <n v="850"/>
    <n v="0.18"/>
    <n v="4.0999999999999996"/>
    <n v="1106"/>
    <s v="Home &amp; Kitchen"/>
    <x v="195"/>
    <n v="940100"/>
    <n v="773094"/>
    <s v="&gt; 500"/>
    <n v="4534.5999999999995"/>
    <n v="167006"/>
  </r>
  <r>
    <s v="B07H3N8RJH"/>
    <x v="1207"/>
    <s v="Home&amp;Kitchen|Kitchen&amp;HomeAppliances|Vacuum,Cleaning&amp;Ironing|Vacuums&amp;FloorCare|Vacuums|CanisterVacuums"/>
    <n v="3799"/>
    <n v="6000"/>
    <n v="0.37"/>
    <n v="4.2"/>
    <n v="11935"/>
    <s v="Home &amp; Kitchen"/>
    <x v="146"/>
    <n v="71610000"/>
    <n v="45341065"/>
    <s v="&gt; 500"/>
    <n v="50127"/>
    <n v="26268935"/>
  </r>
  <r>
    <s v="B07K2HVKLL"/>
    <x v="1208"/>
    <s v="Home&amp;Kitchen|Heating,Cooling&amp;AirQuality|WaterHeaters&amp;Geysers|ImmersionRods"/>
    <n v="640"/>
    <n v="1020"/>
    <n v="0.37"/>
    <n v="4.0999999999999996"/>
    <n v="5059"/>
    <s v="Home &amp; Kitchen"/>
    <x v="164"/>
    <n v="5160180"/>
    <n v="3237760"/>
    <s v="&gt; 500"/>
    <n v="20741.899999999998"/>
    <n v="1922420"/>
  </r>
  <r>
    <s v="B09MQ9PDHR"/>
    <x v="1209"/>
    <s v="Home&amp;Kitchen|Heating,Cooling&amp;AirQuality|RoomHeaters|FanHeaters"/>
    <n v="979"/>
    <n v="1999"/>
    <n v="0.51"/>
    <n v="3.9"/>
    <n v="157"/>
    <s v="Home &amp; Kitchen"/>
    <x v="152"/>
    <n v="313843"/>
    <n v="153703"/>
    <s v="&gt; 500"/>
    <n v="612.29999999999995"/>
    <n v="160140"/>
  </r>
  <r>
    <s v="B014HDJ7ZE"/>
    <x v="1210"/>
    <s v="Home&amp;Kitchen|Heating,Cooling&amp;AirQuality|WaterHeaters&amp;Geysers|InstantWaterHeaters"/>
    <n v="5365"/>
    <n v="7445"/>
    <n v="0.28000000000000003"/>
    <n v="3.9"/>
    <n v="3584"/>
    <s v="Home &amp; Kitchen"/>
    <x v="140"/>
    <n v="26682880"/>
    <n v="19228160"/>
    <s v="&gt; 500"/>
    <n v="13977.6"/>
    <n v="7454720"/>
  </r>
  <r>
    <s v="B07D2NMTTV"/>
    <x v="1211"/>
    <s v="Home&amp;Kitchen|Kitchen&amp;HomeAppliances|Vacuum,Cleaning&amp;Ironing|Irons,Steamers&amp;Accessories|Irons|SteamIrons"/>
    <n v="3199"/>
    <n v="3500"/>
    <n v="0.09"/>
    <n v="4.2"/>
    <n v="1899"/>
    <s v="Home &amp; Kitchen"/>
    <x v="148"/>
    <n v="6646500"/>
    <n v="6074901"/>
    <s v="&gt; 500"/>
    <n v="7975.8"/>
    <n v="571599"/>
  </r>
  <r>
    <s v="B075K76YW1"/>
    <x v="1212"/>
    <s v="Home&amp;Kitchen|Kitchen&amp;HomeAppliances|SmallKitchenAppliances|HandMixers"/>
    <n v="979"/>
    <n v="1395"/>
    <n v="0.3"/>
    <n v="4.2"/>
    <n v="15252"/>
    <s v="Home &amp; Kitchen"/>
    <x v="155"/>
    <n v="21276540"/>
    <n v="14931708"/>
    <s v="&gt; 500"/>
    <n v="64058.400000000001"/>
    <n v="6344832"/>
  </r>
  <r>
    <s v="B0BNLFQDG2"/>
    <x v="1213"/>
    <s v="Home&amp;Kitchen|Heating,Cooling&amp;AirQuality|RoomHeaters|ElectricHeaters"/>
    <n v="929"/>
    <n v="2199"/>
    <n v="0.57999999999999996"/>
    <n v="3.7"/>
    <n v="4"/>
    <s v="Home &amp; Kitchen"/>
    <x v="182"/>
    <n v="8796"/>
    <n v="3716"/>
    <s v="&gt; 500"/>
    <n v="14.8"/>
    <n v="5080"/>
  </r>
  <r>
    <s v="B082ZQ4479"/>
    <x v="1214"/>
    <s v="Home&amp;Kitchen|Kitchen&amp;HomeAppliances|SmallKitchenAppliances|Mills&amp;Grinders|WetGrinders"/>
    <n v="3710"/>
    <n v="4330"/>
    <n v="0.14000000000000001"/>
    <n v="3.7"/>
    <n v="1662"/>
    <s v="Home &amp; Kitchen"/>
    <x v="139"/>
    <n v="7196460"/>
    <n v="6166020"/>
    <s v="&gt; 500"/>
    <n v="6149.4000000000005"/>
    <n v="1030440"/>
  </r>
  <r>
    <s v="B09Y358DZQ"/>
    <x v="1215"/>
    <s v="Home&amp;Kitchen|Kitchen&amp;HomeAppliances|SmallKitchenAppliances|MixerGrinders"/>
    <n v="2033"/>
    <n v="4295"/>
    <n v="0.53"/>
    <n v="3.4"/>
    <n v="422"/>
    <s v="Home &amp; Kitchen"/>
    <x v="183"/>
    <n v="1812490"/>
    <n v="857926"/>
    <s v="&gt; 500"/>
    <n v="1434.8"/>
    <n v="954564"/>
  </r>
  <r>
    <s v="B09M3F4HGB"/>
    <x v="1216"/>
    <s v="Home&amp;Kitchen|Heating,Cooling&amp;AirQuality|RoomHeaters|ElectricHeaters"/>
    <n v="9495"/>
    <n v="18990"/>
    <n v="0.5"/>
    <n v="4.2"/>
    <n v="79"/>
    <s v="Home &amp; Kitchen"/>
    <x v="147"/>
    <n v="1500210"/>
    <n v="750105"/>
    <s v="&gt; 500"/>
    <n v="331.8"/>
    <n v="750105"/>
  </r>
  <r>
    <s v="B07VZH6ZBB"/>
    <x v="1217"/>
    <s v="Home&amp;Kitchen|Heating,Cooling&amp;AirQuality|WaterHeaters&amp;Geysers|StorageWaterHeaters"/>
    <n v="7799"/>
    <n v="12500"/>
    <n v="0.38"/>
    <n v="4"/>
    <n v="5160"/>
    <s v="Home &amp; Kitchen"/>
    <x v="139"/>
    <n v="64500000"/>
    <n v="40242840"/>
    <s v="&gt; 500"/>
    <n v="20640"/>
    <n v="24257160"/>
  </r>
  <r>
    <s v="B07F366Z51"/>
    <x v="1218"/>
    <s v="Home&amp;Kitchen|Kitchen&amp;HomeAppliances|SmallKitchenAppliances|Kettles&amp;HotWaterDispensers|ElectricKettles"/>
    <n v="949"/>
    <n v="2385"/>
    <n v="0.6"/>
    <n v="4.0999999999999996"/>
    <n v="2311"/>
    <s v="Home &amp; Kitchen"/>
    <x v="151"/>
    <n v="5511735"/>
    <n v="2193139"/>
    <s v="&gt; 500"/>
    <n v="9475.0999999999985"/>
    <n v="3318596"/>
  </r>
  <r>
    <s v="B077BTLQ67"/>
    <x v="1219"/>
    <s v="Home&amp;Kitchen|Heating,Cooling&amp;AirQuality|WaterHeaters&amp;Geysers|InstantWaterHeaters"/>
    <n v="2790"/>
    <n v="4890"/>
    <n v="0.43"/>
    <n v="3.9"/>
    <n v="588"/>
    <s v="Home &amp; Kitchen"/>
    <x v="138"/>
    <n v="2875320"/>
    <n v="1640520"/>
    <s v="&gt; 500"/>
    <n v="2293.1999999999998"/>
    <n v="1234800"/>
  </r>
  <r>
    <s v="B07YSJ7FF1"/>
    <x v="1220"/>
    <s v="Home&amp;Kitchen|Kitchen&amp;HomeAppliances|Vacuum,Cleaning&amp;Ironing|Irons,Steamers&amp;Accessories|Irons|DryIrons"/>
    <n v="645"/>
    <n v="1100"/>
    <n v="0.41"/>
    <n v="4"/>
    <n v="3271"/>
    <s v="Home &amp; Kitchen"/>
    <x v="148"/>
    <n v="3598100"/>
    <n v="2109795"/>
    <s v="&gt; 500"/>
    <n v="13084"/>
    <n v="1488305"/>
  </r>
  <r>
    <s v="B07TXCY3YK"/>
    <x v="1221"/>
    <s v="Home&amp;Kitchen|Kitchen&amp;HomeAppliances|SmallKitchenAppliances|MixerGrinders"/>
    <n v="2237.81"/>
    <n v="3899"/>
    <n v="0.43"/>
    <n v="3.9"/>
    <n v="11004"/>
    <s v="Home &amp; Kitchen"/>
    <x v="146"/>
    <n v="42904596"/>
    <n v="24624861.239999998"/>
    <s v="&gt; 500"/>
    <n v="42915.6"/>
    <n v="18279734.760000002"/>
  </r>
  <r>
    <s v="B07TC9F7PN"/>
    <x v="1222"/>
    <s v="Home&amp;Kitchen|Heating,Cooling&amp;AirQuality|WaterHeaters&amp;Geysers|StorageWaterHeaters"/>
    <n v="8699"/>
    <n v="16899"/>
    <n v="0.49"/>
    <n v="4.2"/>
    <n v="3195"/>
    <s v="Home &amp; Kitchen"/>
    <x v="147"/>
    <n v="53992305"/>
    <n v="27793305"/>
    <s v="&gt; 500"/>
    <n v="13419"/>
    <n v="26199000"/>
  </r>
  <r>
    <s v="B09NS5TKPN"/>
    <x v="1223"/>
    <s v="Home&amp;Kitchen|Heating,Cooling&amp;AirQuality|AirConditioners|Split-SystemAirConditioners"/>
    <n v="42990"/>
    <n v="75990"/>
    <n v="0.43"/>
    <n v="4.3"/>
    <n v="3231"/>
    <s v="Home &amp; Kitchen"/>
    <x v="151"/>
    <n v="245523690"/>
    <n v="138900690"/>
    <s v="&gt; 500"/>
    <n v="13893.3"/>
    <n v="106623000"/>
  </r>
  <r>
    <s v="B00LP9RFSU"/>
    <x v="1224"/>
    <s v="Home&amp;Kitchen|Kitchen&amp;HomeAppliances|WaterPurifiers&amp;Accessories|WaterPurifierAccessories"/>
    <n v="825"/>
    <n v="825"/>
    <n v="0"/>
    <n v="4"/>
    <n v="3246"/>
    <s v="Home &amp; Kitchen"/>
    <x v="196"/>
    <n v="2677950"/>
    <n v="2677950"/>
    <s v="&gt; 500"/>
    <n v="12984"/>
    <n v="0"/>
  </r>
  <r>
    <s v="B0B7L86YCB"/>
    <x v="1225"/>
    <s v="Home&amp;Kitchen|Kitchen&amp;HomeAppliances|SmallKitchenAppliances|VacuumSealers"/>
    <n v="161"/>
    <n v="300"/>
    <n v="0.46"/>
    <n v="2.6"/>
    <n v="24"/>
    <s v="Home &amp; Kitchen"/>
    <x v="172"/>
    <n v="7200"/>
    <n v="3864"/>
    <s v=" &lt; 200"/>
    <n v="62.400000000000006"/>
    <n v="3336"/>
  </r>
  <r>
    <s v="B09VPH38JS"/>
    <x v="1226"/>
    <s v="Home&amp;Kitchen|Kitchen&amp;HomeAppliances|SmallKitchenAppliances|InductionCooktop"/>
    <n v="697"/>
    <n v="1499"/>
    <n v="0.54"/>
    <n v="3.8"/>
    <n v="144"/>
    <s v="Home &amp; Kitchen"/>
    <x v="162"/>
    <n v="215856"/>
    <n v="100368"/>
    <s v="&gt; 500"/>
    <n v="547.19999999999993"/>
    <n v="115488"/>
  </r>
  <r>
    <s v="B01MUAUOCX"/>
    <x v="1227"/>
    <s v="Home&amp;Kitchen|Kitchen&amp;HomeAppliances|SmallKitchenAppliances|SmallApplianceParts&amp;Accessories"/>
    <n v="688"/>
    <n v="747"/>
    <n v="0.08"/>
    <n v="4.5"/>
    <n v="2280"/>
    <s v="Home &amp; Kitchen"/>
    <x v="144"/>
    <n v="1703160"/>
    <n v="1568640"/>
    <s v="&gt; 500"/>
    <n v="10260"/>
    <n v="134520"/>
  </r>
  <r>
    <s v="B09MB3DKG1"/>
    <x v="1228"/>
    <s v="Home&amp;Kitchen|Heating,Cooling&amp;AirQuality|RoomHeaters|HalogenHeaters"/>
    <n v="2199"/>
    <n v="3999"/>
    <n v="0.45"/>
    <n v="3.5"/>
    <n v="340"/>
    <s v="Home &amp; Kitchen"/>
    <x v="197"/>
    <n v="1359660"/>
    <n v="747660"/>
    <s v="&gt; 500"/>
    <n v="1190"/>
    <n v="612000"/>
  </r>
  <r>
    <s v="B08QHLXWV3"/>
    <x v="1229"/>
    <s v="Home&amp;Kitchen|Heating,Cooling&amp;AirQuality|RoomHeaters|FanHeaters"/>
    <n v="6850"/>
    <n v="11990"/>
    <n v="0.43"/>
    <n v="3.9"/>
    <n v="144"/>
    <s v="Home &amp; Kitchen"/>
    <x v="166"/>
    <n v="1726560"/>
    <n v="986400"/>
    <s v="&gt; 500"/>
    <n v="561.6"/>
    <n v="740160"/>
  </r>
  <r>
    <s v="B07G147SZD"/>
    <x v="1230"/>
    <s v="Home&amp;Kitchen|Heating,Cooling&amp;AirQuality|WaterHeaters&amp;Geysers|InstantWaterHeaters"/>
    <n v="2699"/>
    <n v="3799"/>
    <n v="0.28999999999999998"/>
    <n v="4"/>
    <n v="727"/>
    <s v="Home &amp; Kitchen"/>
    <x v="140"/>
    <n v="2761873"/>
    <n v="1962173"/>
    <s v="&gt; 500"/>
    <n v="2908"/>
    <n v="799700"/>
  </r>
  <r>
    <s v="B09LH32678"/>
    <x v="1231"/>
    <s v="Home&amp;Kitchen|Kitchen&amp;HomeAppliances|SmallKitchenAppliances|WaffleMakers&amp;Irons"/>
    <n v="899"/>
    <n v="1999"/>
    <n v="0.55000000000000004"/>
    <n v="4"/>
    <n v="832"/>
    <s v="Home &amp; Kitchen"/>
    <x v="148"/>
    <n v="1663168"/>
    <n v="747968"/>
    <s v="&gt; 500"/>
    <n v="3328"/>
    <n v="915200"/>
  </r>
  <r>
    <s v="B09R1YFL6S"/>
    <x v="1232"/>
    <s v="Home&amp;Kitchen|Heating,Cooling&amp;AirQuality|RoomHeaters|FanHeaters"/>
    <n v="1090"/>
    <n v="2999"/>
    <n v="0.64"/>
    <n v="3.5"/>
    <n v="57"/>
    <s v="Home &amp; Kitchen"/>
    <x v="198"/>
    <n v="170943"/>
    <n v="62130"/>
    <s v="&gt; 500"/>
    <n v="199.5"/>
    <n v="108813"/>
  </r>
  <r>
    <s v="B07Q4NJQC5"/>
    <x v="1233"/>
    <s v="Home&amp;Kitchen|Kitchen&amp;HomeAppliances|SmallKitchenAppliances|DigitalKitchenScales"/>
    <n v="295"/>
    <n v="599"/>
    <n v="0.51"/>
    <n v="4"/>
    <n v="1644"/>
    <s v="Home &amp; Kitchen"/>
    <x v="140"/>
    <n v="984756"/>
    <n v="484980"/>
    <s v="200 – 500"/>
    <n v="6576"/>
    <n v="499776"/>
  </r>
  <r>
    <s v="B097RN7BBK"/>
    <x v="1234"/>
    <s v="Home&amp;Kitchen|Kitchen&amp;HomeAppliances|SmallKitchenAppliances|Kettles&amp;HotWaterDispensers|Kettle&amp;ToasterSets"/>
    <n v="479"/>
    <n v="1999"/>
    <n v="0.76"/>
    <n v="3.4"/>
    <n v="1066"/>
    <s v="Home &amp; Kitchen"/>
    <x v="142"/>
    <n v="2130934"/>
    <n v="510614"/>
    <s v="200 – 500"/>
    <n v="3624.4"/>
    <n v="1620320"/>
  </r>
  <r>
    <s v="B097MKZHNV"/>
    <x v="1235"/>
    <s v="Home&amp;Kitchen|Heating,Cooling&amp;AirQuality|WaterHeaters&amp;Geysers|InstantWaterHeaters"/>
    <n v="2949"/>
    <n v="4849"/>
    <n v="0.39"/>
    <n v="4.2"/>
    <n v="7968"/>
    <s v="Home &amp; Kitchen"/>
    <x v="150"/>
    <n v="38636832"/>
    <n v="23497632"/>
    <s v="&gt; 500"/>
    <n v="33465.599999999999"/>
    <n v="15139200"/>
  </r>
  <r>
    <s v="B07LG96SDB"/>
    <x v="1236"/>
    <s v="Home&amp;Kitchen|Heating,Cooling&amp;AirQuality|WaterHeaters&amp;Geysers|ImmersionRods"/>
    <n v="335"/>
    <n v="510"/>
    <n v="0.34"/>
    <n v="3.8"/>
    <n v="3195"/>
    <s v="Home &amp; Kitchen"/>
    <x v="148"/>
    <n v="1629450"/>
    <n v="1070325"/>
    <s v="200 – 500"/>
    <n v="12141"/>
    <n v="559125"/>
  </r>
  <r>
    <s v="B08KS2KQTK"/>
    <x v="1237"/>
    <s v="Home&amp;Kitchen|Kitchen&amp;HomeAppliances|Coffee,Tea&amp;Espresso|DripCoffeeMachines"/>
    <n v="293"/>
    <n v="499"/>
    <n v="0.41"/>
    <n v="4.0999999999999996"/>
    <n v="1456"/>
    <s v="Home &amp; Kitchen"/>
    <x v="152"/>
    <n v="726544"/>
    <n v="426608"/>
    <s v="200 – 500"/>
    <n v="5969.5999999999995"/>
    <n v="299936"/>
  </r>
  <r>
    <s v="B095K14P86"/>
    <x v="1238"/>
    <s v="Home&amp;Kitchen|Kitchen&amp;HomeAppliances|Coffee,Tea&amp;Espresso|StovetopEspressoPots"/>
    <n v="599"/>
    <n v="1299"/>
    <n v="0.54"/>
    <n v="4.2"/>
    <n v="590"/>
    <s v="Home &amp; Kitchen"/>
    <x v="171"/>
    <n v="766410"/>
    <n v="353410"/>
    <s v="&gt; 500"/>
    <n v="2478"/>
    <n v="413000"/>
  </r>
  <r>
    <s v="B08K36NZSV"/>
    <x v="1239"/>
    <s v="Home&amp;Kitchen|Kitchen&amp;HomeAppliances|WaterPurifiers&amp;Accessories|WaterPurifierAccessories"/>
    <n v="499"/>
    <n v="999"/>
    <n v="0.5"/>
    <n v="4.3"/>
    <n v="1436"/>
    <s v="Home &amp; Kitchen"/>
    <x v="199"/>
    <n v="1434564"/>
    <n v="716564"/>
    <s v="200 – 500"/>
    <n v="6174.8"/>
    <n v="718000"/>
  </r>
  <r>
    <s v="B07LDPLSZC"/>
    <x v="1240"/>
    <s v="Home&amp;Kitchen|Kitchen&amp;HomeAppliances|Vacuum,Cleaning&amp;Ironing|Irons,Steamers&amp;Accessories|Irons|DryIrons"/>
    <n v="849"/>
    <n v="1190"/>
    <n v="0.28999999999999998"/>
    <n v="4.2"/>
    <n v="4184"/>
    <s v="Home &amp; Kitchen"/>
    <x v="172"/>
    <n v="4978960"/>
    <n v="3552216"/>
    <s v="&gt; 500"/>
    <n v="17572.8"/>
    <n v="1426744"/>
  </r>
  <r>
    <s v="B07F1T31ZZ"/>
    <x v="1241"/>
    <s v="Home&amp;Kitchen|Kitchen&amp;HomeAppliances|Coffee,Tea&amp;Espresso|DripCoffeeMachines"/>
    <n v="249"/>
    <n v="400"/>
    <n v="0.38"/>
    <n v="4.0999999999999996"/>
    <n v="693"/>
    <s v="Home &amp; Kitchen"/>
    <x v="146"/>
    <n v="277200"/>
    <n v="172557"/>
    <s v="200 – 500"/>
    <n v="2841.2999999999997"/>
    <n v="104643"/>
  </r>
  <r>
    <s v="B0BNDRK886"/>
    <x v="1242"/>
    <s v="Home&amp;Kitchen|Kitchen&amp;HomeAppliances|WaterPurifiers&amp;Accessories|WaterPurifierAccessories"/>
    <n v="185"/>
    <n v="599"/>
    <n v="0.69"/>
    <n v="3.9"/>
    <n v="1306"/>
    <s v="Home &amp; Kitchen"/>
    <x v="171"/>
    <n v="782294"/>
    <n v="241610"/>
    <s v=" &lt; 200"/>
    <n v="5093.3999999999996"/>
    <n v="540684"/>
  </r>
  <r>
    <s v="B09ZVJXN5L"/>
    <x v="1243"/>
    <s v="Home&amp;Kitchen|Heating,Cooling&amp;AirQuality|RoomHeaters|FanHeaters"/>
    <n v="778"/>
    <n v="999"/>
    <n v="0.22"/>
    <n v="3.3"/>
    <n v="8"/>
    <s v="Home &amp; Kitchen"/>
    <x v="172"/>
    <n v="7992"/>
    <n v="6224"/>
    <s v="&gt; 500"/>
    <n v="26.4"/>
    <n v="1768"/>
  </r>
  <r>
    <s v="B08JKPVDKL"/>
    <x v="1244"/>
    <s v="Home&amp;Kitchen|Kitchen&amp;HomeAppliances|Coffee,Tea&amp;Espresso|CoffeeMakerAccessories|MeasuringSpoons"/>
    <n v="279"/>
    <n v="699"/>
    <n v="0.6"/>
    <n v="4.3"/>
    <n v="2326"/>
    <s v="Home &amp; Kitchen"/>
    <x v="140"/>
    <n v="1625874"/>
    <n v="648954"/>
    <s v="200 – 500"/>
    <n v="10001.799999999999"/>
    <n v="976920"/>
  </r>
  <r>
    <s v="B09JFR8H3Q"/>
    <x v="1245"/>
    <s v="Home&amp;Kitchen|Kitchen&amp;HomeAppliances|WaterPurifiers&amp;Accessories|WaterPurifierAccessories"/>
    <n v="215"/>
    <n v="1499"/>
    <n v="0.86"/>
    <n v="3.9"/>
    <n v="1004"/>
    <s v="Home &amp; Kitchen"/>
    <x v="200"/>
    <n v="1504996"/>
    <n v="215860"/>
    <s v="200 – 500"/>
    <n v="3915.6"/>
    <n v="1289136"/>
  </r>
  <r>
    <s v="B07LDN9Q2P"/>
    <x v="1246"/>
    <s v="Home&amp;Kitchen|Kitchen&amp;HomeAppliances|Vacuum,Cleaning&amp;Ironing|Irons,Steamers&amp;Accessories|Irons|DryIrons"/>
    <n v="889"/>
    <n v="1295"/>
    <n v="0.31"/>
    <n v="4.3"/>
    <n v="6400"/>
    <s v="Home &amp; Kitchen"/>
    <x v="172"/>
    <n v="8288000"/>
    <n v="5689600"/>
    <s v="&gt; 500"/>
    <n v="27520"/>
    <n v="2598400"/>
  </r>
  <r>
    <s v="B08T8KWNQ9"/>
    <x v="1247"/>
    <s v="Home&amp;Kitchen|Heating,Cooling&amp;AirQuality|WaterHeaters&amp;Geysers|InstantWaterHeaters"/>
    <n v="1449"/>
    <n v="4999"/>
    <n v="0.71"/>
    <n v="3.6"/>
    <n v="63"/>
    <s v="Home &amp; Kitchen"/>
    <x v="146"/>
    <n v="314937"/>
    <n v="91287"/>
    <s v="&gt; 500"/>
    <n v="226.8"/>
    <n v="223650"/>
  </r>
  <r>
    <s v="B07Y1RCCW5"/>
    <x v="1248"/>
    <s v="Home&amp;Kitchen|Heating,Cooling&amp;AirQuality|WaterHeaters&amp;Geysers|InstantWaterHeaters"/>
    <n v="1190"/>
    <n v="2550"/>
    <n v="0.53"/>
    <n v="3.8"/>
    <n v="1181"/>
    <s v="Home &amp; Kitchen"/>
    <x v="148"/>
    <n v="3011550"/>
    <n v="1405390"/>
    <s v="&gt; 500"/>
    <n v="4487.8"/>
    <n v="1606160"/>
  </r>
  <r>
    <s v="B0762HXMTF"/>
    <x v="1249"/>
    <s v="Home&amp;Kitchen|Kitchen&amp;HomeAppliances|WaterPurifiers&amp;Accessories|WaterFilters&amp;Purifiers"/>
    <n v="1799"/>
    <n v="1950"/>
    <n v="0.08"/>
    <n v="3.9"/>
    <n v="1888"/>
    <s v="Home &amp; Kitchen"/>
    <x v="148"/>
    <n v="3681600"/>
    <n v="3396512"/>
    <s v="&gt; 500"/>
    <n v="7363.2"/>
    <n v="285088"/>
  </r>
  <r>
    <s v="B00K57MR22"/>
    <x v="1250"/>
    <s v="Home&amp;Kitchen|Kitchen&amp;HomeAppliances|SmallKitchenAppliances|MixerGrinders"/>
    <n v="6120"/>
    <n v="8478"/>
    <n v="0.28000000000000003"/>
    <n v="4.5999999999999996"/>
    <n v="6550"/>
    <s v="Home &amp; Kitchen"/>
    <x v="178"/>
    <n v="55530900"/>
    <n v="40086000"/>
    <s v="&gt; 500"/>
    <n v="30129.999999999996"/>
    <n v="15444900"/>
  </r>
  <r>
    <s v="B07TTSS5MP"/>
    <x v="1251"/>
    <s v="Home&amp;Kitchen|Kitchen&amp;HomeAppliances|SmallKitchenAppliances|MixerGrinders"/>
    <n v="1799"/>
    <n v="3299"/>
    <n v="0.45"/>
    <n v="3.8"/>
    <n v="1846"/>
    <s v="Home &amp; Kitchen"/>
    <x v="147"/>
    <n v="6089954"/>
    <n v="3320954"/>
    <s v="&gt; 500"/>
    <n v="7014.7999999999993"/>
    <n v="2769000"/>
  </r>
  <r>
    <s v="B09ZDVL7L8"/>
    <x v="1252"/>
    <s v="Home&amp;Kitchen|Kitchen&amp;HomeAppliances|SmallKitchenAppliances|MixerGrinders"/>
    <n v="2199"/>
    <n v="3895"/>
    <n v="0.44"/>
    <n v="3.9"/>
    <n v="1085"/>
    <s v="Home &amp; Kitchen"/>
    <x v="147"/>
    <n v="4226075"/>
    <n v="2385915"/>
    <s v="&gt; 500"/>
    <n v="4231.5"/>
    <n v="1840160"/>
  </r>
  <r>
    <s v="B09XHXXCFH"/>
    <x v="1253"/>
    <s v="Home&amp;Kitchen|Kitchen&amp;HomeAppliances|SmallKitchenAppliances|Rice&amp;PastaCookers"/>
    <n v="3685"/>
    <n v="5495"/>
    <n v="0.33"/>
    <n v="4.0999999999999996"/>
    <n v="290"/>
    <s v="Home &amp; Kitchen"/>
    <x v="147"/>
    <n v="1593550"/>
    <n v="1068650"/>
    <s v="&gt; 500"/>
    <n v="1189"/>
    <n v="524900"/>
  </r>
  <r>
    <s v="B0BL3R4RGS"/>
    <x v="1254"/>
    <s v="Home&amp;Kitchen|Kitchen&amp;HomeAppliances|SmallKitchenAppliances|JuicerMixerGrinders"/>
    <n v="649"/>
    <n v="999"/>
    <n v="0.35"/>
    <n v="3.6"/>
    <n v="4"/>
    <s v="Home &amp; Kitchen"/>
    <x v="174"/>
    <n v="3996"/>
    <n v="2596"/>
    <s v="&gt; 500"/>
    <n v="14.4"/>
    <n v="1400"/>
  </r>
  <r>
    <s v="B07P1BR7L8"/>
    <x v="1255"/>
    <s v="Home&amp;Kitchen|Kitchen&amp;HomeAppliances|SmallKitchenAppliances|OvenToasterGrills"/>
    <n v="8599"/>
    <n v="8995"/>
    <n v="0.04"/>
    <n v="4.4000000000000004"/>
    <n v="9734"/>
    <s v="Home &amp; Kitchen"/>
    <x v="156"/>
    <n v="87557330"/>
    <n v="83702666"/>
    <s v="&gt; 500"/>
    <n v="42829.600000000006"/>
    <n v="3854664"/>
  </r>
  <r>
    <s v="B078WB1VWJ"/>
    <x v="1256"/>
    <s v="Home&amp;Kitchen|Kitchen&amp;HomeAppliances|Vacuum,Cleaning&amp;Ironing|Irons,Steamers&amp;Accessories|Irons|DryIrons"/>
    <n v="1110"/>
    <n v="1599"/>
    <n v="0.31"/>
    <n v="4.3"/>
    <n v="4022"/>
    <s v="Home &amp; Kitchen"/>
    <x v="184"/>
    <n v="6431178"/>
    <n v="4464420"/>
    <s v="&gt; 500"/>
    <n v="17294.599999999999"/>
    <n v="1966758"/>
  </r>
  <r>
    <s v="B0BP89YBC1"/>
    <x v="1257"/>
    <s v="Home&amp;Kitchen|Heating,Cooling&amp;AirQuality|WaterHeaters&amp;Geysers|InstantWaterHeaters"/>
    <n v="1499"/>
    <n v="3500"/>
    <n v="0.56999999999999995"/>
    <n v="4.7"/>
    <n v="2591"/>
    <s v="Home &amp; Kitchen"/>
    <x v="146"/>
    <n v="9068500"/>
    <n v="3883909"/>
    <s v="&gt; 500"/>
    <n v="12177.7"/>
    <n v="5184591"/>
  </r>
  <r>
    <s v="B09W9V2PXG"/>
    <x v="1258"/>
    <s v="Home&amp;Kitchen|Kitchen&amp;HomeAppliances|SmallKitchenAppliances|DigitalKitchenScales"/>
    <n v="759"/>
    <n v="1999"/>
    <n v="0.62"/>
    <n v="4.3"/>
    <n v="532"/>
    <s v="Home &amp; Kitchen"/>
    <x v="148"/>
    <n v="1063468"/>
    <n v="403788"/>
    <s v="&gt; 500"/>
    <n v="2287.6"/>
    <n v="659680"/>
  </r>
  <r>
    <s v="B09XTQFFCG"/>
    <x v="1259"/>
    <s v="Home&amp;Kitchen|Kitchen&amp;HomeAppliances|Vacuum,Cleaning&amp;Ironing|Vacuums&amp;FloorCare|Vacuums|HandheldVacuums"/>
    <n v="2669"/>
    <n v="3199"/>
    <n v="0.17"/>
    <n v="3.9"/>
    <n v="260"/>
    <s v="Home &amp; Kitchen"/>
    <x v="142"/>
    <n v="831740"/>
    <n v="693940"/>
    <s v="&gt; 500"/>
    <n v="1014"/>
    <n v="137800"/>
  </r>
  <r>
    <s v="B08LVVTGZK"/>
    <x v="1260"/>
    <s v="Home&amp;Kitchen|Kitchen&amp;HomeAppliances|SmallKitchenAppliances|SandwichMakers"/>
    <n v="929"/>
    <n v="1300"/>
    <n v="0.28999999999999998"/>
    <n v="3.9"/>
    <n v="1672"/>
    <s v="Home &amp; Kitchen"/>
    <x v="157"/>
    <n v="2173600"/>
    <n v="1553288"/>
    <s v="&gt; 500"/>
    <n v="6520.8"/>
    <n v="620312"/>
  </r>
  <r>
    <s v="B07J2BQZD6"/>
    <x v="1261"/>
    <s v="Home&amp;Kitchen|HomeStorage&amp;Organization|LaundryOrganization|LaundryBaskets"/>
    <n v="199"/>
    <n v="399"/>
    <n v="0.5"/>
    <n v="3.7"/>
    <n v="7945"/>
    <s v="Home &amp; Kitchen"/>
    <x v="159"/>
    <n v="3170055"/>
    <n v="1581055"/>
    <s v=" &lt; 200"/>
    <n v="29396.5"/>
    <n v="1589000"/>
  </r>
  <r>
    <s v="B07HK53XM4"/>
    <x v="1262"/>
    <s v="Home&amp;Kitchen|Kitchen&amp;HomeAppliances|Vacuum,Cleaning&amp;Ironing|Irons,Steamers&amp;Accessories|LintShavers"/>
    <n v="279"/>
    <n v="599"/>
    <n v="0.53"/>
    <n v="3.5"/>
    <n v="1367"/>
    <s v="Home &amp; Kitchen"/>
    <x v="154"/>
    <n v="818833"/>
    <n v="381393"/>
    <s v="200 – 500"/>
    <n v="4784.5"/>
    <n v="437440"/>
  </r>
  <r>
    <s v="B08RDWBYCQ"/>
    <x v="1263"/>
    <s v="Home&amp;Kitchen|Kitchen&amp;HomeAppliances|SmallKitchenAppliances|HandBlenders"/>
    <n v="549"/>
    <n v="999"/>
    <n v="0.45"/>
    <n v="4"/>
    <n v="1313"/>
    <s v="Home &amp; Kitchen"/>
    <x v="141"/>
    <n v="1311687"/>
    <n v="720837"/>
    <s v="&gt; 500"/>
    <n v="5252"/>
    <n v="590850"/>
  </r>
  <r>
    <s v="B09FHHTL8L"/>
    <x v="1264"/>
    <s v="Home&amp;Kitchen|HomeStorage&amp;Organization|LaundryOrganization|IroningAccessories|SprayBottles"/>
    <n v="85"/>
    <n v="199"/>
    <n v="0.56999999999999995"/>
    <n v="4.0999999999999996"/>
    <n v="212"/>
    <s v="Home &amp; Kitchen"/>
    <x v="145"/>
    <n v="42188"/>
    <n v="18020"/>
    <s v=" &lt; 200"/>
    <n v="869.19999999999993"/>
    <n v="24168"/>
  </r>
  <r>
    <s v="B0BHNHMR3H"/>
    <x v="1265"/>
    <s v="Home&amp;Kitchen|Kitchen&amp;HomeAppliances|SmallKitchenAppliances|JuicerMixerGrinders"/>
    <n v="499"/>
    <n v="1299"/>
    <n v="0.62"/>
    <n v="3.9"/>
    <n v="65"/>
    <s v="Home &amp; Kitchen"/>
    <x v="181"/>
    <n v="84435"/>
    <n v="32435"/>
    <s v="200 – 500"/>
    <n v="253.5"/>
    <n v="52000"/>
  </r>
  <r>
    <s v="B07D8VBYB4"/>
    <x v="1266"/>
    <s v="Home&amp;Kitchen|Kitchen&amp;HomeAppliances|SmallKitchenAppliances|JuicerMixerGrinders"/>
    <n v="5865"/>
    <n v="7776"/>
    <n v="0.25"/>
    <n v="4.4000000000000004"/>
    <n v="2737"/>
    <s v="Home &amp; Kitchen"/>
    <x v="156"/>
    <n v="21282912"/>
    <n v="16052505"/>
    <s v="&gt; 500"/>
    <n v="12042.800000000001"/>
    <n v="5230407"/>
  </r>
  <r>
    <s v="B0B3TBY2YX"/>
    <x v="1267"/>
    <s v="Home&amp;Kitchen|Kitchen&amp;HomeAppliances|SmallKitchenAppliances|Kettles&amp;HotWaterDispensers|ElectricKettles"/>
    <n v="1260"/>
    <n v="2299"/>
    <n v="0.45"/>
    <n v="4.3"/>
    <n v="55"/>
    <s v="Home &amp; Kitchen"/>
    <x v="156"/>
    <n v="126445"/>
    <n v="69300"/>
    <s v="&gt; 500"/>
    <n v="236.5"/>
    <n v="57145"/>
  </r>
  <r>
    <s v="B088WCFPQF"/>
    <x v="1268"/>
    <s v="Home&amp;Kitchen|Kitchen&amp;HomeAppliances|Coffee,Tea&amp;Espresso|CoffeePresses"/>
    <n v="1099"/>
    <n v="1500"/>
    <n v="0.27"/>
    <n v="4.5"/>
    <n v="1065"/>
    <s v="Home &amp; Kitchen"/>
    <x v="138"/>
    <n v="1597500"/>
    <n v="1170435"/>
    <s v="&gt; 500"/>
    <n v="4792.5"/>
    <n v="427065"/>
  </r>
  <r>
    <s v="B07JZSG42Y"/>
    <x v="1269"/>
    <s v="Home&amp;Kitchen|Kitchen&amp;HomeAppliances|SmallKitchenAppliances|SandwichMakers"/>
    <n v="1928"/>
    <n v="2590"/>
    <n v="0.26"/>
    <n v="4"/>
    <n v="2377"/>
    <s v="Home &amp; Kitchen"/>
    <x v="201"/>
    <n v="6156430"/>
    <n v="4582856"/>
    <s v="&gt; 500"/>
    <n v="9508"/>
    <n v="1573574"/>
  </r>
  <r>
    <s v="B08YRMBK9R"/>
    <x v="1270"/>
    <s v="Home&amp;Kitchen|Heating,Cooling&amp;AirQuality|WaterHeaters&amp;Geysers|StorageWaterHeaters"/>
    <n v="3249"/>
    <n v="6299"/>
    <n v="0.48"/>
    <n v="3.9"/>
    <n v="2569"/>
    <s v="Home &amp; Kitchen"/>
    <x v="159"/>
    <n v="16182131"/>
    <n v="8346681"/>
    <s v="&gt; 500"/>
    <n v="10019.1"/>
    <n v="7835450"/>
  </r>
  <r>
    <s v="B00935MGHS"/>
    <x v="1271"/>
    <s v="Home&amp;Kitchen|Kitchen&amp;HomeAppliances|SmallKitchenAppliances|SandwichMakers"/>
    <n v="1199"/>
    <n v="1795"/>
    <n v="0.33"/>
    <n v="4.2"/>
    <n v="5967"/>
    <s v="Home &amp; Kitchen"/>
    <x v="151"/>
    <n v="10710765"/>
    <n v="7154433"/>
    <s v="&gt; 500"/>
    <n v="25061.4"/>
    <n v="3556332"/>
  </r>
  <r>
    <s v="B07B5XJ572"/>
    <x v="1272"/>
    <s v="Home&amp;Kitchen|Kitchen&amp;HomeAppliances|SmallKitchenAppliances|Kettles&amp;HotWaterDispensers|ElectricKettles"/>
    <n v="1456"/>
    <n v="3190"/>
    <n v="0.54"/>
    <n v="4.0999999999999996"/>
    <n v="1776"/>
    <s v="Home &amp; Kitchen"/>
    <x v="159"/>
    <n v="5665440"/>
    <n v="2585856"/>
    <s v="&gt; 500"/>
    <n v="7281.5999999999995"/>
    <n v="3079584"/>
  </r>
  <r>
    <s v="B086199CWG"/>
    <x v="1273"/>
    <s v="Home&amp;Kitchen|Kitchen&amp;HomeAppliances|SmallKitchenAppliances|JuicerMixerGrinders"/>
    <n v="3349"/>
    <n v="4799"/>
    <n v="0.3"/>
    <n v="3.7"/>
    <n v="4200"/>
    <s v="Home &amp; Kitchen"/>
    <x v="138"/>
    <n v="20155800"/>
    <n v="14065800"/>
    <s v="&gt; 500"/>
    <n v="15540"/>
    <n v="6090000"/>
  </r>
  <r>
    <s v="B0BBWJFK5C"/>
    <x v="1274"/>
    <s v="Home&amp;Kitchen|Kitchen&amp;HomeAppliances|Vacuum,Cleaning&amp;Ironing|PressureWashers,Steam&amp;WindowCleaners"/>
    <n v="4899"/>
    <n v="8999"/>
    <n v="0.46"/>
    <n v="4.0999999999999996"/>
    <n v="297"/>
    <s v="Home &amp; Kitchen"/>
    <x v="156"/>
    <n v="2672703"/>
    <n v="1455003"/>
    <s v="&gt; 500"/>
    <n v="1217.6999999999998"/>
    <n v="1217700"/>
  </r>
  <r>
    <s v="B07GLS2563"/>
    <x v="1275"/>
    <s v="Home&amp;Kitchen|Kitchen&amp;HomeAppliances|SmallKitchenAppliances|Kettles&amp;HotWaterDispensers|Kettle&amp;ToasterSets"/>
    <n v="1199"/>
    <n v="1899"/>
    <n v="0.37"/>
    <n v="4.2"/>
    <n v="3858"/>
    <s v="Home &amp; Kitchen"/>
    <x v="165"/>
    <n v="7326342"/>
    <n v="4625742"/>
    <s v="&gt; 500"/>
    <n v="16203.6"/>
    <n v="2700600"/>
  </r>
  <r>
    <s v="B09P182Z2H"/>
    <x v="1276"/>
    <s v="Home&amp;Kitchen|Heating,Cooling&amp;AirQuality|Humidifiers"/>
    <n v="3290"/>
    <n v="5799"/>
    <n v="0.43"/>
    <n v="4.3"/>
    <n v="168"/>
    <s v="Home &amp; Kitchen"/>
    <x v="150"/>
    <n v="974232"/>
    <n v="552720"/>
    <s v="&gt; 500"/>
    <n v="722.4"/>
    <n v="421512"/>
  </r>
  <r>
    <s v="B0B59K1C8F"/>
    <x v="1277"/>
    <s v="Home&amp;Kitchen|Kitchen&amp;HomeAppliances|Vacuum,Cleaning&amp;Ironing|Irons,Steamers&amp;Accessories|LintShavers"/>
    <n v="179"/>
    <n v="799"/>
    <n v="0.78"/>
    <n v="3.6"/>
    <n v="101"/>
    <s v="Home &amp; Kitchen"/>
    <x v="191"/>
    <n v="80699"/>
    <n v="18079"/>
    <s v=" &lt; 200"/>
    <n v="363.6"/>
    <n v="62620"/>
  </r>
  <r>
    <s v="B06Y36JKC3"/>
    <x v="1278"/>
    <s v="Home&amp;Kitchen|Kitchen&amp;HomeAppliances|Coffee,Tea&amp;Espresso|CoffeeMakerAccessories|MeasuringSpoons"/>
    <n v="149"/>
    <n v="300"/>
    <n v="0.5"/>
    <n v="4.0999999999999996"/>
    <n v="4074"/>
    <s v="Home &amp; Kitchen"/>
    <x v="141"/>
    <n v="1222200"/>
    <n v="607026"/>
    <s v=" &lt; 200"/>
    <n v="16703.399999999998"/>
    <n v="615174"/>
  </r>
  <r>
    <s v="B075S9FVRY"/>
    <x v="1279"/>
    <s v="Home&amp;Kitchen|Kitchen&amp;HomeAppliances|SmallKitchenAppliances|MixerGrinders"/>
    <n v="5490"/>
    <n v="7200"/>
    <n v="0.24"/>
    <n v="4.5"/>
    <n v="1408"/>
    <s v="Home &amp; Kitchen"/>
    <x v="200"/>
    <n v="10137600"/>
    <n v="7729920"/>
    <s v="&gt; 500"/>
    <n v="6336"/>
    <n v="2407680"/>
  </r>
  <r>
    <s v="B08SJVD8QD"/>
    <x v="1280"/>
    <s v="Home&amp;Kitchen|Kitchen&amp;HomeAppliances|SmallKitchenAppliances|DigitalKitchenScales"/>
    <n v="379"/>
    <n v="389"/>
    <n v="0.03"/>
    <n v="4.2"/>
    <n v="3739"/>
    <s v="Home &amp; Kitchen"/>
    <x v="147"/>
    <n v="1454471"/>
    <n v="1417081"/>
    <s v="200 – 500"/>
    <n v="15703.800000000001"/>
    <n v="37390"/>
  </r>
  <r>
    <s v="B07FJNNZCJ"/>
    <x v="1281"/>
    <s v="Home&amp;Kitchen|Kitchen&amp;HomeAppliances|WaterPurifiers&amp;Accessories|WaterFilters&amp;Purifiers"/>
    <n v="8699"/>
    <n v="13049"/>
    <n v="0.33"/>
    <n v="4.3"/>
    <n v="5891"/>
    <s v="Home &amp; Kitchen"/>
    <x v="142"/>
    <n v="76871659"/>
    <n v="51245809"/>
    <s v="&gt; 500"/>
    <n v="25331.3"/>
    <n v="25625850"/>
  </r>
  <r>
    <s v="B09MFR93KS"/>
    <x v="1282"/>
    <s v="Home&amp;Kitchen|Kitchen&amp;HomeAppliances|SmallKitchenAppliances|MixerGrinders"/>
    <n v="3041.67"/>
    <n v="5999"/>
    <n v="0.49"/>
    <n v="4"/>
    <n v="777"/>
    <s v="Home &amp; Kitchen"/>
    <x v="178"/>
    <n v="4661223"/>
    <n v="2363377.59"/>
    <s v="&gt; 500"/>
    <n v="3108"/>
    <n v="2297845.41"/>
  </r>
  <r>
    <s v="B07Y5FDPKV"/>
    <x v="1283"/>
    <s v="Home&amp;Kitchen|Kitchen&amp;HomeAppliances|SmallKitchenAppliances|HandBlenders"/>
    <n v="1745"/>
    <n v="2400"/>
    <n v="0.27"/>
    <n v="4.2"/>
    <n v="14160"/>
    <s v="Home &amp; Kitchen"/>
    <x v="147"/>
    <n v="33984000"/>
    <n v="24709200"/>
    <s v="&gt; 500"/>
    <n v="59472"/>
    <n v="9274800"/>
  </r>
  <r>
    <s v="B0756KCV5K"/>
    <x v="1284"/>
    <s v="Home&amp;Kitchen|Kitchen&amp;HomeAppliances|SmallKitchenAppliances|InductionCooktop"/>
    <n v="3180"/>
    <n v="5295"/>
    <n v="0.4"/>
    <n v="4.2"/>
    <n v="6919"/>
    <s v="Home &amp; Kitchen"/>
    <x v="145"/>
    <n v="36636105"/>
    <n v="22002420"/>
    <s v="&gt; 500"/>
    <n v="29059.800000000003"/>
    <n v="14633685"/>
  </r>
  <r>
    <s v="B0BJ6P3LSK"/>
    <x v="1285"/>
    <s v="Home&amp;Kitchen|Kitchen&amp;HomeAppliances|WaterPurifiers&amp;Accessories|WaterFilters&amp;Purifiers"/>
    <n v="4999"/>
    <n v="24999"/>
    <n v="0.8"/>
    <n v="4.5"/>
    <n v="287"/>
    <s v="Home &amp; Kitchen"/>
    <x v="144"/>
    <n v="7174713"/>
    <n v="1434713"/>
    <s v="&gt; 500"/>
    <n v="1291.5"/>
    <n v="5740000"/>
  </r>
  <r>
    <s v="B09HS1NDRQ"/>
    <x v="1286"/>
    <s v="Home&amp;Kitchen|HomeStorage&amp;Organization|LaundryOrganization|LaundryBaskets"/>
    <n v="390"/>
    <n v="799"/>
    <n v="0.51"/>
    <n v="3.8"/>
    <n v="287"/>
    <s v="Home &amp; Kitchen"/>
    <x v="178"/>
    <n v="229313"/>
    <n v="111930"/>
    <s v="200 – 500"/>
    <n v="1090.5999999999999"/>
    <n v="117383"/>
  </r>
  <r>
    <s v="B018SJJ0GE"/>
    <x v="1287"/>
    <s v="Home&amp;Kitchen|Kitchen&amp;HomeAppliances|SmallKitchenAppliances|RotiMakers"/>
    <n v="1999"/>
    <n v="2999"/>
    <n v="0.33"/>
    <n v="4.4000000000000004"/>
    <n v="388"/>
    <s v="Home &amp; Kitchen"/>
    <x v="154"/>
    <n v="1163612"/>
    <n v="775612"/>
    <s v="&gt; 500"/>
    <n v="1707.2"/>
    <n v="388000"/>
  </r>
  <r>
    <s v="B09FPP3R1D"/>
    <x v="1288"/>
    <s v="Home&amp;Kitchen|Kitchen&amp;HomeAppliances|SmallKitchenAppliances|EggBoilers"/>
    <n v="1624"/>
    <n v="2495"/>
    <n v="0.35"/>
    <n v="4.0999999999999996"/>
    <n v="827"/>
    <s v="Home &amp; Kitchen"/>
    <x v="202"/>
    <n v="2063365"/>
    <n v="1343048"/>
    <s v="&gt; 500"/>
    <n v="3390.7"/>
    <n v="720317"/>
  </r>
  <r>
    <s v="B01F7B2JCI"/>
    <x v="1289"/>
    <s v="Home&amp;Kitchen|Kitchen&amp;HomeAppliances|Coffee,Tea&amp;Espresso|CoffeeMakerAccessories|MeasuringSpoons"/>
    <n v="184"/>
    <n v="450"/>
    <n v="0.59"/>
    <n v="4.2"/>
    <n v="4971"/>
    <s v="Home &amp; Kitchen"/>
    <x v="158"/>
    <n v="2236950"/>
    <n v="914664"/>
    <s v=" &lt; 200"/>
    <n v="20878.2"/>
    <n v="1322286"/>
  </r>
  <r>
    <s v="B09NNZ1GF7"/>
    <x v="1290"/>
    <s v="Home&amp;Kitchen|Kitchen&amp;HomeAppliances|Vacuum,Cleaning&amp;Ironing|Irons,Steamers&amp;Accessories|LintShavers"/>
    <n v="445"/>
    <n v="999"/>
    <n v="0.55000000000000004"/>
    <n v="4.3"/>
    <n v="229"/>
    <s v="Home &amp; Kitchen"/>
    <x v="200"/>
    <n v="228771"/>
    <n v="101905"/>
    <s v="200 – 500"/>
    <n v="984.69999999999993"/>
    <n v="126866"/>
  </r>
  <r>
    <s v="B01CS4A5V4"/>
    <x v="1291"/>
    <s v="Home&amp;Kitchen|Heating,Cooling&amp;AirQuality|Parts&amp;Accessories|FanParts&amp;Accessories"/>
    <n v="699"/>
    <n v="1690"/>
    <n v="0.59"/>
    <n v="4.0999999999999996"/>
    <n v="3524"/>
    <s v="Home &amp; Kitchen"/>
    <x v="141"/>
    <n v="5955560"/>
    <n v="2463276"/>
    <s v="&gt; 500"/>
    <n v="14448.4"/>
    <n v="3492284"/>
  </r>
  <r>
    <s v="B0BL11S5QK"/>
    <x v="1292"/>
    <s v="Home&amp;Kitchen|Kitchen&amp;HomeAppliances|SmallKitchenAppliances|InductionCooktop"/>
    <n v="1601"/>
    <n v="3890"/>
    <n v="0.59"/>
    <n v="4.2"/>
    <n v="156"/>
    <s v="Home &amp; Kitchen"/>
    <x v="203"/>
    <n v="606840"/>
    <n v="249756"/>
    <s v="&gt; 500"/>
    <n v="655.20000000000005"/>
    <n v="357084"/>
  </r>
  <r>
    <s v="B09BL2KHQW"/>
    <x v="1293"/>
    <s v="Home&amp;Kitchen|Kitchen&amp;HomeAppliances|WaterPurifiers&amp;Accessories|WaterPurifierAccessories"/>
    <n v="231"/>
    <n v="260"/>
    <n v="0.11"/>
    <n v="4.0999999999999996"/>
    <n v="490"/>
    <s v="Home &amp; Kitchen"/>
    <x v="144"/>
    <n v="127400"/>
    <n v="113190"/>
    <s v="200 – 500"/>
    <n v="2008.9999999999998"/>
    <n v="14210"/>
  </r>
  <r>
    <s v="B081RLM75M"/>
    <x v="1294"/>
    <s v="Home&amp;Kitchen|Kitchen&amp;HomeAppliances|Vacuum,Cleaning&amp;Ironing|Irons,Steamers&amp;Accessories|LintShavers"/>
    <n v="369"/>
    <n v="599"/>
    <n v="0.38"/>
    <n v="3.9"/>
    <n v="82"/>
    <s v="Home &amp; Kitchen"/>
    <x v="172"/>
    <n v="49118"/>
    <n v="30258"/>
    <s v="200 – 500"/>
    <n v="319.8"/>
    <n v="18860"/>
  </r>
  <r>
    <s v="B07SYYVP69"/>
    <x v="1295"/>
    <s v="Home&amp;Kitchen|Kitchen&amp;HomeAppliances|SmallKitchenAppliances|Kettles&amp;HotWaterDispensers|ElectricKettles"/>
    <n v="809"/>
    <n v="1950"/>
    <n v="0.59"/>
    <n v="3.9"/>
    <n v="710"/>
    <s v="Home &amp; Kitchen"/>
    <x v="141"/>
    <n v="1384500"/>
    <n v="574390"/>
    <s v="&gt; 500"/>
    <n v="2769"/>
    <n v="810110"/>
  </r>
  <r>
    <s v="B0BDZWMGZ1"/>
    <x v="1296"/>
    <s v="Home&amp;Kitchen|Kitchen&amp;HomeAppliances|SmallKitchenAppliances|MixerGrinders"/>
    <n v="1199"/>
    <n v="2990"/>
    <n v="0.6"/>
    <n v="3.8"/>
    <n v="133"/>
    <s v="Home &amp; Kitchen"/>
    <x v="138"/>
    <n v="397670"/>
    <n v="159467"/>
    <s v="&gt; 500"/>
    <n v="505.4"/>
    <n v="238203"/>
  </r>
  <r>
    <s v="B078JT7LTD"/>
    <x v="1297"/>
    <s v="Home&amp;Kitchen|Kitchen&amp;HomeAppliances|SmallKitchenAppliances|MixerGrinders"/>
    <n v="6120"/>
    <n v="8073"/>
    <n v="0.24"/>
    <n v="4.5999999999999996"/>
    <n v="2751"/>
    <s v="Home &amp; Kitchen"/>
    <x v="147"/>
    <n v="22208823"/>
    <n v="16836120"/>
    <s v="&gt; 500"/>
    <n v="12654.599999999999"/>
    <n v="5372703"/>
  </r>
  <r>
    <s v="B09WF4Q7B3"/>
    <x v="1298"/>
    <s v="Home&amp;Kitchen|Kitchen&amp;HomeAppliances|Vacuum,Cleaning&amp;Ironing|Irons,Steamers&amp;Accessories|Irons|SteamIrons"/>
    <n v="1799"/>
    <n v="2599"/>
    <n v="0.31"/>
    <n v="3.6"/>
    <n v="771"/>
    <s v="Home &amp; Kitchen"/>
    <x v="147"/>
    <n v="2003829"/>
    <n v="1387029"/>
    <s v="&gt; 500"/>
    <n v="2775.6"/>
    <n v="616800"/>
  </r>
  <r>
    <s v="B092R48XXB"/>
    <x v="1299"/>
    <s v="Home&amp;Kitchen|Kitchen&amp;HomeAppliances|Vacuum,Cleaning&amp;Ironing|Vacuums&amp;FloorCare|Vacuums|RoboticVacuums"/>
    <n v="18999"/>
    <n v="29999"/>
    <n v="0.37"/>
    <n v="4.0999999999999996"/>
    <n v="2536"/>
    <s v="Home &amp; Kitchen"/>
    <x v="155"/>
    <n v="76077464"/>
    <n v="48181464"/>
    <s v="&gt; 500"/>
    <n v="10397.599999999999"/>
    <n v="27896000"/>
  </r>
  <r>
    <s v="B00KIDSU8S"/>
    <x v="1300"/>
    <s v="Home&amp;Kitchen|Heating,Cooling&amp;AirQuality|Fans|ExhaustFans"/>
    <n v="1999"/>
    <n v="2360"/>
    <n v="0.15"/>
    <n v="4.2"/>
    <n v="7801"/>
    <s v="Home &amp; Kitchen"/>
    <x v="193"/>
    <n v="18410360"/>
    <n v="15594199"/>
    <s v="&gt; 500"/>
    <n v="32764.2"/>
    <n v="2816161"/>
  </r>
  <r>
    <s v="B0977CGNJJ"/>
    <x v="1301"/>
    <s v="Home&amp;Kitchen|Kitchen&amp;HomeAppliances|SmallKitchenAppliances|StandMixers"/>
    <n v="5999"/>
    <n v="11495"/>
    <n v="0.48"/>
    <n v="4.3"/>
    <n v="534"/>
    <s v="Home &amp; Kitchen"/>
    <x v="170"/>
    <n v="6138330"/>
    <n v="3203466"/>
    <s v="&gt; 500"/>
    <n v="2296.1999999999998"/>
    <n v="2934864"/>
  </r>
  <r>
    <s v="B08WWKM5HQ"/>
    <x v="1302"/>
    <s v="Home&amp;Kitchen|Heating,Cooling&amp;AirQuality|Fans|CeilingFans"/>
    <n v="2599"/>
    <n v="4780"/>
    <n v="0.46"/>
    <n v="3.9"/>
    <n v="898"/>
    <s v="Home &amp; Kitchen"/>
    <x v="204"/>
    <n v="4292440"/>
    <n v="2333902"/>
    <s v="&gt; 500"/>
    <n v="3502.2"/>
    <n v="1958538"/>
  </r>
  <r>
    <s v="B015GX9Y0W"/>
    <x v="1303"/>
    <s v="Home&amp;Kitchen|Kitchen&amp;HomeAppliances|SmallKitchenAppliances|WaffleMakers&amp;Irons"/>
    <n v="1199"/>
    <n v="2400"/>
    <n v="0.5"/>
    <n v="3.9"/>
    <n v="1202"/>
    <s v="Home &amp; Kitchen"/>
    <x v="163"/>
    <n v="2884800"/>
    <n v="1441198"/>
    <s v="&gt; 500"/>
    <n v="4687.8"/>
    <n v="1443602"/>
  </r>
  <r>
    <s v="B089BDBDGM"/>
    <x v="1304"/>
    <s v="Home&amp;Kitchen|HomeStorage&amp;Organization|LaundryOrganization|LaundryBaskets"/>
    <n v="219"/>
    <n v="249"/>
    <n v="0.12"/>
    <n v="4"/>
    <n v="1108"/>
    <s v="Home &amp; Kitchen"/>
    <x v="198"/>
    <n v="275892"/>
    <n v="242652"/>
    <s v="200 – 500"/>
    <n v="4432"/>
    <n v="33240"/>
  </r>
  <r>
    <s v="B0BPBG712X"/>
    <x v="1305"/>
    <s v="Home&amp;Kitchen|Heating,Cooling&amp;AirQuality|RoomHeaters|FanHeaters"/>
    <n v="799"/>
    <n v="1199"/>
    <n v="0.33"/>
    <n v="4.4000000000000004"/>
    <n v="17"/>
    <s v="Home &amp; Kitchen"/>
    <x v="154"/>
    <n v="20383"/>
    <n v="13583"/>
    <s v="&gt; 500"/>
    <n v="74.800000000000011"/>
    <n v="6800"/>
  </r>
  <r>
    <s v="B00JBNZPFM"/>
    <x v="1306"/>
    <s v="Home&amp;Kitchen|Kitchen&amp;HomeAppliances|Vacuum,Cleaning&amp;Ironing|Vacuums&amp;FloorCare|Vacuums|Wet-DryVacuums"/>
    <n v="6199"/>
    <n v="10999"/>
    <n v="0.44"/>
    <n v="4.2"/>
    <n v="10429"/>
    <s v="Home &amp; Kitchen"/>
    <x v="140"/>
    <n v="114708571"/>
    <n v="64649371"/>
    <s v="&gt; 500"/>
    <n v="43801.8"/>
    <n v="50059200"/>
  </r>
  <r>
    <s v="B08N6P8G5K"/>
    <x v="1307"/>
    <s v="Home&amp;Kitchen|Kitchen&amp;HomeAppliances|SmallKitchenAppliances|DeepFatFryers|AirFryers"/>
    <n v="6790"/>
    <n v="10995"/>
    <n v="0.38"/>
    <n v="4.5"/>
    <n v="3192"/>
    <s v="Home &amp; Kitchen"/>
    <x v="176"/>
    <n v="35096040"/>
    <n v="21673680"/>
    <s v="&gt; 500"/>
    <n v="14364"/>
    <n v="13422360"/>
  </r>
  <r>
    <s v="B07NPBG1B4"/>
    <x v="1308"/>
    <s v="Home&amp;Kitchen|Heating,Cooling&amp;AirQuality|Fans|PedestalFans"/>
    <n v="1982.84"/>
    <n v="3300"/>
    <n v="0.4"/>
    <n v="4.0999999999999996"/>
    <n v="5873"/>
    <s v="Home &amp; Kitchen"/>
    <x v="153"/>
    <n v="19380900"/>
    <n v="11645219.32"/>
    <s v="&gt; 500"/>
    <n v="24079.3"/>
    <n v="7735680.6800000006"/>
  </r>
  <r>
    <s v="B01MRARGBW"/>
    <x v="1309"/>
    <s v="Home&amp;Kitchen|Kitchen&amp;HomeAppliances|WaterPurifiers&amp;Accessories|WaterPurifierAccessories"/>
    <n v="199"/>
    <n v="400"/>
    <n v="0.5"/>
    <n v="4.0999999999999996"/>
    <n v="1379"/>
    <s v="Home &amp; Kitchen"/>
    <x v="205"/>
    <n v="551600"/>
    <n v="274421"/>
    <s v=" &lt; 200"/>
    <n v="5653.9"/>
    <n v="277179"/>
  </r>
  <r>
    <s v="B07VZYMQNZ"/>
    <x v="1310"/>
    <s v="Home&amp;Kitchen|Kitchen&amp;HomeAppliances|SmallKitchenAppliances|Kettles&amp;HotWaterDispensers|ElectricKettles"/>
    <n v="1180"/>
    <n v="1440"/>
    <n v="0.18"/>
    <n v="4.2"/>
    <n v="1527"/>
    <s v="Home &amp; Kitchen"/>
    <x v="172"/>
    <n v="2198880"/>
    <n v="1801860"/>
    <s v="&gt; 500"/>
    <n v="6413.4000000000005"/>
    <n v="397020"/>
  </r>
  <r>
    <s v="B01L7C4IU2"/>
    <x v="1311"/>
    <s v="Home&amp;Kitchen|Heating,Cooling&amp;AirQuality|Fans|CeilingFans"/>
    <n v="2199"/>
    <n v="3045"/>
    <n v="0.28000000000000003"/>
    <n v="4.2"/>
    <n v="2686"/>
    <s v="Home &amp; Kitchen"/>
    <x v="138"/>
    <n v="8178870"/>
    <n v="5906514"/>
    <s v="&gt; 500"/>
    <n v="11281.2"/>
    <n v="2272356"/>
  </r>
  <r>
    <s v="B09H7JDJCW"/>
    <x v="1312"/>
    <s v="Home&amp;Kitchen|Kitchen&amp;HomeAppliances|Coffee,Tea&amp;Espresso|DripCoffeeMachines"/>
    <n v="2999"/>
    <n v="3595"/>
    <n v="0.17"/>
    <n v="4"/>
    <n v="178"/>
    <s v="Home &amp; Kitchen"/>
    <x v="163"/>
    <n v="639910"/>
    <n v="533822"/>
    <s v="&gt; 500"/>
    <n v="712"/>
    <n v="106088"/>
  </r>
  <r>
    <s v="B07F6GXNPB"/>
    <x v="1313"/>
    <s v="Home&amp;Kitchen|Kitchen&amp;HomeAppliances|Vacuum,Cleaning&amp;Ironing|Vacuums&amp;FloorCare|VacuumAccessories|VacuumBags|HandheldBags"/>
    <n v="253"/>
    <n v="500"/>
    <n v="0.49"/>
    <n v="4.3"/>
    <n v="2664"/>
    <s v="Home &amp; Kitchen"/>
    <x v="171"/>
    <n v="1332000"/>
    <n v="673992"/>
    <s v="200 – 500"/>
    <n v="11455.199999999999"/>
    <n v="658008"/>
  </r>
  <r>
    <s v="B0B97D658R"/>
    <x v="1314"/>
    <s v="Home&amp;Kitchen|Heating,Cooling&amp;AirQuality|Humidifiers"/>
    <n v="499"/>
    <n v="799"/>
    <n v="0.38"/>
    <n v="3.6"/>
    <n v="212"/>
    <s v="Home &amp; Kitchen"/>
    <x v="206"/>
    <n v="169388"/>
    <n v="105788"/>
    <s v="200 – 500"/>
    <n v="763.2"/>
    <n v="63600"/>
  </r>
  <r>
    <s v="B09NFSHCWN"/>
    <x v="1315"/>
    <s v="Home&amp;Kitchen|Heating,Cooling&amp;AirQuality|RoomHeaters|ElectricHeaters"/>
    <n v="1149"/>
    <n v="1899"/>
    <n v="0.39"/>
    <n v="3.5"/>
    <n v="24"/>
    <s v="Home &amp; Kitchen"/>
    <x v="191"/>
    <n v="45576"/>
    <n v="27576"/>
    <s v="&gt; 500"/>
    <n v="84"/>
    <n v="18000"/>
  </r>
  <r>
    <s v="B076VQS87V"/>
    <x v="1316"/>
    <s v="Home&amp;Kitchen|Kitchen&amp;HomeAppliances|Vacuum,Cleaning&amp;Ironing|Irons,Steamers&amp;Accessories|Irons|DryIrons"/>
    <n v="457"/>
    <n v="799"/>
    <n v="0.43"/>
    <n v="4.3"/>
    <n v="1868"/>
    <s v="Home &amp; Kitchen"/>
    <x v="139"/>
    <n v="1492532"/>
    <n v="853676"/>
    <s v="200 – 500"/>
    <n v="8032.4"/>
    <n v="638856"/>
  </r>
  <r>
    <s v="B09LMMFW3S"/>
    <x v="1317"/>
    <s v="Home&amp;Kitchen|Kitchen&amp;HomeAppliances|Coffee,Tea&amp;Espresso|MilkFrothers"/>
    <n v="229"/>
    <n v="399"/>
    <n v="0.43"/>
    <n v="3.6"/>
    <n v="451"/>
    <s v="Home &amp; Kitchen"/>
    <x v="146"/>
    <n v="179949"/>
    <n v="103279"/>
    <s v="200 – 500"/>
    <n v="1623.6000000000001"/>
    <n v="76670"/>
  </r>
  <r>
    <s v="B0BBLHTRM9"/>
    <x v="1318"/>
    <s v="Home&amp;Kitchen|Kitchen&amp;HomeAppliances|WaterPurifiers&amp;Accessories|WaterPurifierAccessories"/>
    <n v="199"/>
    <n v="699"/>
    <n v="0.72"/>
    <n v="2.9"/>
    <n v="159"/>
    <s v="Home &amp; Kitchen"/>
    <x v="190"/>
    <n v="111141"/>
    <n v="31641"/>
    <s v=" &lt; 200"/>
    <n v="461.09999999999997"/>
    <n v="79500"/>
  </r>
  <r>
    <s v="B0BJYSCWFQ"/>
    <x v="1319"/>
    <s v="Home&amp;Kitchen|Kitchen&amp;HomeAppliances|SmallKitchenAppliances|WaffleMakers&amp;Irons"/>
    <n v="899"/>
    <n v="1999"/>
    <n v="0.55000000000000004"/>
    <n v="4.2"/>
    <n v="39"/>
    <s v="Home &amp; Kitchen"/>
    <x v="172"/>
    <n v="77961"/>
    <n v="35061"/>
    <s v="&gt; 500"/>
    <n v="163.80000000000001"/>
    <n v="42900"/>
  </r>
  <r>
    <s v="B0187F2IOK"/>
    <x v="1320"/>
    <s v="Home&amp;Kitchen|Kitchen&amp;HomeAppliances|SmallKitchenAppliances|HandMixers"/>
    <n v="1499"/>
    <n v="2199"/>
    <n v="0.32"/>
    <n v="4.4000000000000004"/>
    <n v="6531"/>
    <s v="Home &amp; Kitchen"/>
    <x v="198"/>
    <n v="14361669"/>
    <n v="9789969"/>
    <s v="&gt; 500"/>
    <n v="28736.400000000001"/>
    <n v="4571700"/>
  </r>
  <r>
    <s v="B0B8CB7MHW"/>
    <x v="1321"/>
    <s v="Home&amp;Kitchen|Kitchen&amp;HomeAppliances|SmallKitchenAppliances|HandBlenders"/>
    <n v="426"/>
    <n v="999"/>
    <n v="0.56999999999999995"/>
    <n v="4.0999999999999996"/>
    <n v="222"/>
    <s v="Home &amp; Kitchen"/>
    <x v="182"/>
    <n v="221778"/>
    <n v="94572"/>
    <s v="200 – 500"/>
    <n v="910.19999999999993"/>
    <n v="127206"/>
  </r>
  <r>
    <s v="B07K19NYZ8"/>
    <x v="1322"/>
    <s v="Home&amp;Kitchen|Heating,Cooling&amp;AirQuality|RoomHeaters|FanHeaters"/>
    <n v="2320"/>
    <n v="3290"/>
    <n v="0.28999999999999998"/>
    <n v="3.8"/>
    <n v="195"/>
    <s v="Home &amp; Kitchen"/>
    <x v="145"/>
    <n v="641550"/>
    <n v="452400"/>
    <s v="&gt; 500"/>
    <n v="741"/>
    <n v="189150"/>
  </r>
  <r>
    <s v="B08ZXZ362Z"/>
    <x v="1323"/>
    <s v="Home&amp;Kitchen|Kitchen&amp;HomeAppliances|SewingMachines&amp;Accessories|Sewing&amp;EmbroideryMachines"/>
    <n v="1563"/>
    <n v="3098"/>
    <n v="0.5"/>
    <n v="3.5"/>
    <n v="2283"/>
    <s v="Home &amp; Kitchen"/>
    <x v="140"/>
    <n v="7072734"/>
    <n v="3568329"/>
    <s v="&gt; 500"/>
    <n v="7990.5"/>
    <n v="3504405"/>
  </r>
  <r>
    <s v="B00GHL8VP2"/>
    <x v="1324"/>
    <s v="Home&amp;Kitchen|Heating,Cooling&amp;AirQuality|RoomHeaters|ElectricHeaters"/>
    <n v="3487.77"/>
    <n v="4990"/>
    <n v="0.3"/>
    <n v="4.0999999999999996"/>
    <n v="1127"/>
    <s v="Home &amp; Kitchen"/>
    <x v="180"/>
    <n v="5623730"/>
    <n v="3930716.79"/>
    <s v="&gt; 500"/>
    <n v="4620.7"/>
    <n v="1693013.21"/>
  </r>
  <r>
    <s v="B0B9JZW1SQ"/>
    <x v="1325"/>
    <s v="Home&amp;Kitchen|Kitchen&amp;HomeAppliances|SmallKitchenAppliances|MiniFoodProcessors&amp;Choppers"/>
    <n v="498"/>
    <n v="1200"/>
    <n v="0.59"/>
    <n v="3.2"/>
    <n v="113"/>
    <s v="Home &amp; Kitchen"/>
    <x v="139"/>
    <n v="135600"/>
    <n v="56274"/>
    <s v="200 – 500"/>
    <n v="361.6"/>
    <n v="79326"/>
  </r>
  <r>
    <s v="B00TI8E7BI"/>
    <x v="1326"/>
    <s v="Home&amp;Kitchen|Kitchen&amp;HomeAppliances|SmallKitchenAppliances|Kettles&amp;HotWaterDispensers|ElectricKettles"/>
    <n v="2695"/>
    <n v="2695"/>
    <n v="0"/>
    <n v="4.4000000000000004"/>
    <n v="2518"/>
    <s v="Home &amp; Kitchen"/>
    <x v="160"/>
    <n v="6786010"/>
    <n v="6786010"/>
    <s v="&gt; 500"/>
    <n v="11079.2"/>
    <n v="0"/>
  </r>
  <r>
    <s v="B07J9KXQCC"/>
    <x v="1327"/>
    <s v="Home&amp;Kitchen|Heating,Cooling&amp;AirQuality|RoomHeaters|ElectricHeaters"/>
    <n v="949"/>
    <n v="2299"/>
    <n v="0.59"/>
    <n v="3.6"/>
    <n v="550"/>
    <s v="Home &amp; Kitchen"/>
    <x v="138"/>
    <n v="1264450"/>
    <n v="521950"/>
    <s v="&gt; 500"/>
    <n v="1980"/>
    <n v="742500"/>
  </r>
  <r>
    <s v="B0B3JSWG81"/>
    <x v="1328"/>
    <s v="Home&amp;Kitchen|Kitchen&amp;HomeAppliances|Vacuum,Cleaning&amp;Ironing|Irons,Steamers&amp;Accessories|LintShavers"/>
    <n v="199"/>
    <n v="999"/>
    <n v="0.8"/>
    <n v="3.1"/>
    <n v="2"/>
    <s v="Home &amp; Kitchen"/>
    <x v="139"/>
    <n v="1998"/>
    <n v="398"/>
    <s v=" &lt; 200"/>
    <n v="6.2"/>
    <n v="1600"/>
  </r>
  <r>
    <s v="B08L7J3T31"/>
    <x v="1329"/>
    <s v="Home&amp;Kitchen|Kitchen&amp;HomeAppliances|WaterPurifiers&amp;Accessories|WaterPurifierAccessories"/>
    <n v="379"/>
    <n v="919"/>
    <n v="0.59"/>
    <n v="4"/>
    <n v="1090"/>
    <s v="Home &amp; Kitchen"/>
    <x v="141"/>
    <n v="1001710"/>
    <n v="413110"/>
    <s v="200 – 500"/>
    <n v="4360"/>
    <n v="588600"/>
  </r>
  <r>
    <s v="B01M6453MB"/>
    <x v="1330"/>
    <s v="Home&amp;Kitchen|Kitchen&amp;HomeAppliances|SmallKitchenAppliances|Rice&amp;PastaCookers"/>
    <n v="2280"/>
    <n v="3045"/>
    <n v="0.25"/>
    <n v="4.0999999999999996"/>
    <n v="4118"/>
    <s v="Home &amp; Kitchen"/>
    <x v="172"/>
    <n v="12539310"/>
    <n v="9389040"/>
    <s v="&gt; 500"/>
    <n v="16883.8"/>
    <n v="3150270"/>
  </r>
  <r>
    <s v="B009P2LIL4"/>
    <x v="1331"/>
    <s v="Home&amp;Kitchen|Heating,Cooling&amp;AirQuality|RoomHeaters|HeatConvectors"/>
    <n v="2219"/>
    <n v="3080"/>
    <n v="0.28000000000000003"/>
    <n v="3.6"/>
    <n v="468"/>
    <s v="Home &amp; Kitchen"/>
    <x v="174"/>
    <n v="1441440"/>
    <n v="1038492"/>
    <s v="&gt; 500"/>
    <n v="1684.8"/>
    <n v="402948"/>
  </r>
  <r>
    <s v="B00J5DYCCA"/>
    <x v="1332"/>
    <s v="Home&amp;Kitchen|Heating,Cooling&amp;AirQuality|Fans|ExhaustFans"/>
    <n v="1399"/>
    <n v="1890"/>
    <n v="0.26"/>
    <n v="4"/>
    <n v="8031"/>
    <s v="Home &amp; Kitchen"/>
    <x v="168"/>
    <n v="15178590"/>
    <n v="11235369"/>
    <s v="&gt; 500"/>
    <n v="32124"/>
    <n v="3943221"/>
  </r>
  <r>
    <s v="B01486F4G6"/>
    <x v="1333"/>
    <s v="Home&amp;Kitchen|Kitchen&amp;HomeAppliances|SmallKitchenAppliances|SandwichMakers"/>
    <n v="2863"/>
    <n v="3690"/>
    <n v="0.22"/>
    <n v="4.3"/>
    <n v="6987"/>
    <s v="Home &amp; Kitchen"/>
    <x v="170"/>
    <n v="25782030"/>
    <n v="20003781"/>
    <s v="&gt; 500"/>
    <n v="30044.1"/>
    <n v="5778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1DF8F-250F-4ED5-B62A-5C77C28195DA}"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Types">
  <location ref="J3:J4"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dataField="1" numFmtId="1" showAll="0"/>
    <pivotField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Items count="1">
    <i/>
  </rowItems>
  <colItems count="1">
    <i/>
  </colItems>
  <dataFields count="1">
    <dataField name="Sum of Rating_Count" fld="7" baseField="0" baseItem="0" numFmtId="164"/>
  </dataFields>
  <formats count="8">
    <format dxfId="273">
      <pivotArea grandRow="1" outline="0" collapsedLevelsAreSubtotals="1" fieldPosition="0"/>
    </format>
    <format dxfId="274">
      <pivotArea outline="0" collapsedLevelsAreSubtotals="1" fieldPosition="0"/>
    </format>
    <format dxfId="259">
      <pivotArea type="all" dataOnly="0" outline="0" fieldPosition="0"/>
    </format>
    <format dxfId="258">
      <pivotArea outline="0" collapsedLevelsAreSubtotals="1" fieldPosition="0"/>
    </format>
    <format dxfId="257">
      <pivotArea dataOnly="0" labelOnly="1" outline="0" axis="axisValues" fieldPosition="0"/>
    </format>
    <format dxfId="147">
      <pivotArea type="all" dataOnly="0" outline="0" fieldPosition="0"/>
    </format>
    <format dxfId="146">
      <pivotArea outline="0" collapsedLevelsAreSubtotals="1" fieldPosition="0"/>
    </format>
    <format dxfId="14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B00208-C4BF-4388-B600-42C417EF9A10}" name="Discounted Revenue Potential (₹)"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5:T16"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dataField="1" numFmtId="43" showAll="0"/>
    <pivotField showAll="0"/>
    <pivotField showAll="0"/>
  </pivotFields>
  <rowItems count="1">
    <i/>
  </rowItems>
  <colItems count="1">
    <i/>
  </colItems>
  <dataFields count="1">
    <dataField name="Total Discounted Revenue Potential (₹)" fld="11" baseField="0" baseItem="0" numFmtId="43"/>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E6CBA4-26E7-4B66-B6FA-5D749ACB5C12}" name="Product Ratings Distribution"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Ratings">
  <location ref="G15:H41"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axis="axisRow" numFmtId="165"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ID" fld="0" subtotal="count" baseField="0" baseItem="0"/>
  </dataFields>
  <formats count="12">
    <format dxfId="221">
      <pivotArea type="all" dataOnly="0" outline="0" fieldPosition="0"/>
    </format>
    <format dxfId="220">
      <pivotArea outline="0" collapsedLevelsAreSubtotals="1" fieldPosition="0"/>
    </format>
    <format dxfId="219">
      <pivotArea field="6" type="button" dataOnly="0" labelOnly="1" outline="0" axis="axisRow" fieldPosition="0"/>
    </format>
    <format dxfId="218">
      <pivotArea dataOnly="0" labelOnly="1" fieldPosition="0">
        <references count="1">
          <reference field="6" count="0"/>
        </references>
      </pivotArea>
    </format>
    <format dxfId="217">
      <pivotArea dataOnly="0" labelOnly="1" grandRow="1" outline="0" fieldPosition="0"/>
    </format>
    <format dxfId="216">
      <pivotArea dataOnly="0" labelOnly="1" outline="0" axis="axisValues" fieldPosition="0"/>
    </format>
    <format dxfId="109">
      <pivotArea type="all" dataOnly="0" outline="0" fieldPosition="0"/>
    </format>
    <format dxfId="108">
      <pivotArea outline="0" collapsedLevelsAreSubtotals="1" fieldPosition="0"/>
    </format>
    <format dxfId="107">
      <pivotArea field="6" type="button" dataOnly="0" labelOnly="1" outline="0" axis="axisRow" fieldPosition="0"/>
    </format>
    <format dxfId="106">
      <pivotArea dataOnly="0" labelOnly="1" fieldPosition="0">
        <references count="1">
          <reference field="6" count="0"/>
        </references>
      </pivotArea>
    </format>
    <format dxfId="105">
      <pivotArea dataOnly="0" labelOnly="1" grandRow="1" outline="0" fieldPosition="0"/>
    </format>
    <format dxfId="104">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6"/>
          </reference>
        </references>
      </pivotArea>
    </chartFormat>
    <chartFormat chart="3" format="4">
      <pivotArea type="data" outline="0" fieldPosition="0">
        <references count="2">
          <reference field="4294967294" count="1" selected="0">
            <x v="0"/>
          </reference>
          <reference field="6" count="1" selected="0">
            <x v="18"/>
          </reference>
        </references>
      </pivotArea>
    </chartFormat>
    <chartFormat chart="3" format="5">
      <pivotArea type="data" outline="0" fieldPosition="0">
        <references count="2">
          <reference field="4294967294" count="1" selected="0">
            <x v="0"/>
          </reference>
          <reference field="6" count="1" selected="0">
            <x v="17"/>
          </reference>
        </references>
      </pivotArea>
    </chartFormat>
    <chartFormat chart="3" format="6">
      <pivotArea type="data" outline="0" fieldPosition="0">
        <references count="2">
          <reference field="4294967294" count="1" selected="0">
            <x v="0"/>
          </reference>
          <reference field="6" count="1" selected="0">
            <x v="21"/>
          </reference>
        </references>
      </pivotArea>
    </chartFormat>
    <chartFormat chart="3" format="7">
      <pivotArea type="data" outline="0" fieldPosition="0">
        <references count="2">
          <reference field="4294967294" count="1" selected="0">
            <x v="0"/>
          </reference>
          <reference field="6" count="1" selected="0">
            <x v="8"/>
          </reference>
        </references>
      </pivotArea>
    </chartFormat>
    <chartFormat chart="3" format="8">
      <pivotArea type="data" outline="0" fieldPosition="0">
        <references count="2">
          <reference field="4294967294" count="1" selected="0">
            <x v="0"/>
          </reference>
          <reference field="6" count="1" selected="0">
            <x v="9"/>
          </reference>
        </references>
      </pivotArea>
    </chartFormat>
    <chartFormat chart="3" format="9">
      <pivotArea type="data" outline="0" fieldPosition="0">
        <references count="2">
          <reference field="4294967294" count="1" selected="0">
            <x v="0"/>
          </reference>
          <reference field="6" count="1" selected="0">
            <x v="7"/>
          </reference>
        </references>
      </pivotArea>
    </chartFormat>
    <chartFormat chart="3" format="10">
      <pivotArea type="data" outline="0" fieldPosition="0">
        <references count="2">
          <reference field="4294967294" count="1" selected="0">
            <x v="0"/>
          </reference>
          <reference field="6" count="1" selected="0">
            <x v="6"/>
          </reference>
        </references>
      </pivotArea>
    </chartFormat>
    <chartFormat chart="3" format="11">
      <pivotArea type="data" outline="0" fieldPosition="0">
        <references count="2">
          <reference field="4294967294" count="1" selected="0">
            <x v="0"/>
          </reference>
          <reference field="6" count="1" selected="0">
            <x v="5"/>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3" format="16">
      <pivotArea type="data" outline="0" fieldPosition="0">
        <references count="2">
          <reference field="4294967294" count="1" selected="0">
            <x v="0"/>
          </reference>
          <reference field="6" count="1" selected="0">
            <x v="0"/>
          </reference>
        </references>
      </pivotArea>
    </chartFormat>
    <chartFormat chart="3" format="17">
      <pivotArea type="data" outline="0" fieldPosition="0">
        <references count="2">
          <reference field="4294967294" count="1" selected="0">
            <x v="0"/>
          </reference>
          <reference field="6" count="1" selected="0">
            <x v="22"/>
          </reference>
        </references>
      </pivotArea>
    </chartFormat>
    <chartFormat chart="3" format="18">
      <pivotArea type="data" outline="0" fieldPosition="0">
        <references count="2">
          <reference field="4294967294" count="1" selected="0">
            <x v="0"/>
          </reference>
          <reference field="6"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C0B394-6A1C-4014-99AD-13A10A675C66}" name="Top 5 Products (Rating × Review)"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Types">
  <location ref="G48:H54"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dataField="1" showAll="0"/>
  </pivotFields>
  <rowFields count="1">
    <field x="9"/>
  </rowFields>
  <rowItems count="6">
    <i>
      <x v="162"/>
    </i>
    <i>
      <x v="67"/>
    </i>
    <i>
      <x v="163"/>
    </i>
    <i>
      <x v="189"/>
    </i>
    <i>
      <x v="80"/>
    </i>
    <i t="grand">
      <x/>
    </i>
  </rowItems>
  <colItems count="1">
    <i/>
  </colItems>
  <dataFields count="1">
    <dataField name="Sum of Combined_Score" fld="13" baseField="0" baseItem="0"/>
  </dataFields>
  <formats count="19">
    <format dxfId="266">
      <pivotArea collapsedLevelsAreSubtotals="1" fieldPosition="0">
        <references count="1">
          <reference field="9" count="4">
            <x v="80"/>
            <x v="162"/>
            <x v="163"/>
            <x v="189"/>
          </reference>
        </references>
      </pivotArea>
    </format>
    <format dxfId="267">
      <pivotArea grandRow="1" outline="0" collapsedLevelsAreSubtotals="1" fieldPosition="0"/>
    </format>
    <format dxfId="268">
      <pivotArea collapsedLevelsAreSubtotals="1" fieldPosition="0">
        <references count="1">
          <reference field="9" count="1">
            <x v="189"/>
          </reference>
        </references>
      </pivotArea>
    </format>
    <format dxfId="269">
      <pivotArea collapsedLevelsAreSubtotals="1" fieldPosition="0">
        <references count="1">
          <reference field="9" count="1">
            <x v="163"/>
          </reference>
        </references>
      </pivotArea>
    </format>
    <format dxfId="270">
      <pivotArea collapsedLevelsAreSubtotals="1" fieldPosition="0">
        <references count="1">
          <reference field="9" count="1">
            <x v="162"/>
          </reference>
        </references>
      </pivotArea>
    </format>
    <format dxfId="271">
      <pivotArea collapsedLevelsAreSubtotals="1" fieldPosition="0">
        <references count="1">
          <reference field="9" count="1">
            <x v="80"/>
          </reference>
        </references>
      </pivotArea>
    </format>
    <format dxfId="272">
      <pivotArea collapsedLevelsAreSubtotals="1" fieldPosition="0">
        <references count="1">
          <reference field="9" count="1">
            <x v="67"/>
          </reference>
        </references>
      </pivotArea>
    </format>
    <format dxfId="214">
      <pivotArea type="all" dataOnly="0" outline="0" fieldPosition="0"/>
    </format>
    <format dxfId="213">
      <pivotArea outline="0" collapsedLevelsAreSubtotals="1" fieldPosition="0"/>
    </format>
    <format dxfId="212">
      <pivotArea field="9" type="button" dataOnly="0" labelOnly="1" outline="0" axis="axisRow" fieldPosition="0"/>
    </format>
    <format dxfId="211">
      <pivotArea dataOnly="0" labelOnly="1" fieldPosition="0">
        <references count="1">
          <reference field="9" count="5">
            <x v="67"/>
            <x v="80"/>
            <x v="162"/>
            <x v="163"/>
            <x v="189"/>
          </reference>
        </references>
      </pivotArea>
    </format>
    <format dxfId="210">
      <pivotArea dataOnly="0" labelOnly="1" grandRow="1" outline="0" fieldPosition="0"/>
    </format>
    <format dxfId="209">
      <pivotArea dataOnly="0" labelOnly="1" outline="0" axis="axisValues" fieldPosition="0"/>
    </format>
    <format dxfId="102">
      <pivotArea type="all" dataOnly="0" outline="0" fieldPosition="0"/>
    </format>
    <format dxfId="101">
      <pivotArea outline="0" collapsedLevelsAreSubtotals="1" fieldPosition="0"/>
    </format>
    <format dxfId="100">
      <pivotArea field="9" type="button" dataOnly="0" labelOnly="1" outline="0" axis="axisRow" fieldPosition="0"/>
    </format>
    <format dxfId="99">
      <pivotArea dataOnly="0" labelOnly="1" fieldPosition="0">
        <references count="1">
          <reference field="9" count="5">
            <x v="67"/>
            <x v="80"/>
            <x v="162"/>
            <x v="163"/>
            <x v="189"/>
          </reference>
        </references>
      </pivotArea>
    </format>
    <format dxfId="98">
      <pivotArea dataOnly="0" labelOnly="1" grandRow="1" outline="0" fieldPosition="0"/>
    </format>
    <format dxfId="9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16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B35F12-1055-4F7F-93CB-446D5AF31CD3}" name="Average of Combined Scor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1:T22"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dataField="1" showAll="0"/>
    <pivotField numFmtId="43" showAll="0"/>
  </pivotFields>
  <rowItems count="1">
    <i/>
  </rowItems>
  <colItems count="1">
    <i/>
  </colItems>
  <dataFields count="1">
    <dataField name="Average Combined Score" fld="13" subtotal="average" baseField="0" baseItem="0" numFmtId="1"/>
  </dataFields>
  <formats count="4">
    <format dxfId="276">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0F4F11D-A401-4FD5-B559-2F696FE3626A}" name="Highest Average rating by Produc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Type">
  <location ref="M22:N33" firstHeaderRow="1" firstDataRow="1" firstDataCol="1"/>
  <pivotFields count="15">
    <pivotField showAll="0"/>
    <pivotField showAll="0"/>
    <pivotField showAll="0"/>
    <pivotField numFmtId="43" showAll="0"/>
    <pivotField numFmtId="43" showAll="0"/>
    <pivotField numFmtId="2" showAll="0"/>
    <pivotField dataField="1" numFmtId="165" showAll="0"/>
    <pivotField numFmtId="1" showAll="0"/>
    <pivotField showAll="0"/>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 numFmtId="43" showAll="0"/>
  </pivotFields>
  <rowFields count="1">
    <field x="9"/>
  </rowFields>
  <rowItems count="11">
    <i>
      <x v="182"/>
    </i>
    <i>
      <x v="8"/>
    </i>
    <i>
      <x v="176"/>
    </i>
    <i>
      <x v="135"/>
    </i>
    <i>
      <x v="58"/>
    </i>
    <i>
      <x v="32"/>
    </i>
    <i>
      <x v="178"/>
    </i>
    <i>
      <x v="104"/>
    </i>
    <i>
      <x v="127"/>
    </i>
    <i>
      <x v="152"/>
    </i>
    <i t="grand">
      <x/>
    </i>
  </rowItems>
  <colItems count="1">
    <i/>
  </colItems>
  <dataFields count="1">
    <dataField name="Average Rating" fld="6" subtotal="average" baseField="9" baseItem="0" numFmtId="165"/>
  </dataFields>
  <formats count="13">
    <format dxfId="277">
      <pivotArea collapsedLevelsAreSubtotals="1" fieldPosition="0">
        <references count="1">
          <reference field="9" count="1">
            <x v="152"/>
          </reference>
        </references>
      </pivotArea>
    </format>
    <format dxfId="207">
      <pivotArea type="all" dataOnly="0" outline="0" fieldPosition="0"/>
    </format>
    <format dxfId="206">
      <pivotArea outline="0" collapsedLevelsAreSubtotals="1" fieldPosition="0"/>
    </format>
    <format dxfId="205">
      <pivotArea field="9" type="button" dataOnly="0" labelOnly="1" outline="0" axis="axisRow" fieldPosition="0"/>
    </format>
    <format dxfId="204">
      <pivotArea dataOnly="0" labelOnly="1" fieldPosition="0">
        <references count="1">
          <reference field="9" count="10">
            <x v="8"/>
            <x v="32"/>
            <x v="58"/>
            <x v="104"/>
            <x v="127"/>
            <x v="135"/>
            <x v="152"/>
            <x v="176"/>
            <x v="178"/>
            <x v="182"/>
          </reference>
        </references>
      </pivotArea>
    </format>
    <format dxfId="203">
      <pivotArea dataOnly="0" labelOnly="1" grandRow="1" outline="0" fieldPosition="0"/>
    </format>
    <format dxfId="202">
      <pivotArea dataOnly="0" labelOnly="1" outline="0" axis="axisValues" fieldPosition="0"/>
    </format>
    <format dxfId="95">
      <pivotArea type="all" dataOnly="0" outline="0" fieldPosition="0"/>
    </format>
    <format dxfId="94">
      <pivotArea outline="0" collapsedLevelsAreSubtotals="1" fieldPosition="0"/>
    </format>
    <format dxfId="93">
      <pivotArea field="9" type="button" dataOnly="0" labelOnly="1" outline="0" axis="axisRow" fieldPosition="0"/>
    </format>
    <format dxfId="92">
      <pivotArea dataOnly="0" labelOnly="1" fieldPosition="0">
        <references count="1">
          <reference field="9" count="10">
            <x v="8"/>
            <x v="32"/>
            <x v="58"/>
            <x v="104"/>
            <x v="127"/>
            <x v="135"/>
            <x v="152"/>
            <x v="176"/>
            <x v="178"/>
            <x v="182"/>
          </reference>
        </references>
      </pivotArea>
    </format>
    <format dxfId="91">
      <pivotArea dataOnly="0" labelOnly="1" grandRow="1" outline="0" fieldPosition="0"/>
    </format>
    <format dxfId="9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EE2B631-9AEC-4B74-835E-347F257BFBA2}" name="Top Product Review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Types">
  <location ref="G3:H13"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dataField="1"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8"/>
  </rowFields>
  <rowItems count="10">
    <i>
      <x v="2"/>
    </i>
    <i>
      <x v="1"/>
    </i>
    <i>
      <x v="4"/>
    </i>
    <i>
      <x v="7"/>
    </i>
    <i>
      <x v="6"/>
    </i>
    <i>
      <x v="8"/>
    </i>
    <i>
      <x v="5"/>
    </i>
    <i>
      <x v="3"/>
    </i>
    <i>
      <x/>
    </i>
    <i t="grand">
      <x/>
    </i>
  </rowItems>
  <colItems count="1">
    <i/>
  </colItems>
  <dataFields count="1">
    <dataField name="Sum of Rating_Count" fld="7" baseField="0" baseItem="0" numFmtId="164"/>
  </dataFields>
  <formats count="18">
    <format dxfId="260">
      <pivotArea collapsedLevelsAreSubtotals="1" fieldPosition="0">
        <references count="1">
          <reference field="8" count="1">
            <x v="2"/>
          </reference>
        </references>
      </pivotArea>
    </format>
    <format dxfId="261">
      <pivotArea collapsedLevelsAreSubtotals="1" fieldPosition="0">
        <references count="1">
          <reference field="8" count="1">
            <x v="1"/>
          </reference>
        </references>
      </pivotArea>
    </format>
    <format dxfId="262">
      <pivotArea collapsedLevelsAreSubtotals="1" fieldPosition="0">
        <references count="1">
          <reference field="8" count="1">
            <x v="4"/>
          </reference>
        </references>
      </pivotArea>
    </format>
    <format dxfId="263">
      <pivotArea collapsedLevelsAreSubtotals="1" fieldPosition="0">
        <references count="1">
          <reference field="8" count="6">
            <x v="0"/>
            <x v="3"/>
            <x v="5"/>
            <x v="6"/>
            <x v="7"/>
            <x v="8"/>
          </reference>
        </references>
      </pivotArea>
    </format>
    <format dxfId="264">
      <pivotArea grandRow="1" outline="0" collapsedLevelsAreSubtotals="1" fieldPosition="0"/>
    </format>
    <format dxfId="265">
      <pivotArea outline="0" collapsedLevelsAreSubtotals="1" fieldPosition="0"/>
    </format>
    <format dxfId="200">
      <pivotArea type="all" dataOnly="0" outline="0" fieldPosition="0"/>
    </format>
    <format dxfId="199">
      <pivotArea outline="0" collapsedLevelsAreSubtotals="1" fieldPosition="0"/>
    </format>
    <format dxfId="198">
      <pivotArea field="8" type="button" dataOnly="0" labelOnly="1" outline="0" axis="axisRow" fieldPosition="0"/>
    </format>
    <format dxfId="197">
      <pivotArea dataOnly="0" labelOnly="1" fieldPosition="0">
        <references count="1">
          <reference field="8" count="0"/>
        </references>
      </pivotArea>
    </format>
    <format dxfId="196">
      <pivotArea dataOnly="0" labelOnly="1" grandRow="1" outline="0" fieldPosition="0"/>
    </format>
    <format dxfId="195">
      <pivotArea dataOnly="0" labelOnly="1" outline="0" axis="axisValues" fieldPosition="0"/>
    </format>
    <format dxfId="88">
      <pivotArea type="all" dataOnly="0" outline="0" fieldPosition="0"/>
    </format>
    <format dxfId="87">
      <pivotArea outline="0" collapsedLevelsAreSubtotals="1" fieldPosition="0"/>
    </format>
    <format dxfId="86">
      <pivotArea field="8" type="button" dataOnly="0" labelOnly="1" outline="0" axis="axisRow" fieldPosition="0"/>
    </format>
    <format dxfId="85">
      <pivotArea dataOnly="0" labelOnly="1" fieldPosition="0">
        <references count="1">
          <reference field="8" count="0"/>
        </references>
      </pivotArea>
    </format>
    <format dxfId="84">
      <pivotArea dataOnly="0" labelOnly="1" grandRow="1" outline="0" fieldPosition="0"/>
    </format>
    <format dxfId="8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603188C-2524-4E06-A299-1331693B8FFE}" name="Products with &lt; 1000 Review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Types">
  <location ref="D25:E45"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dataField="1" numFmtId="1" showAll="0"/>
    <pivotField showAll="0" measureFilter="1">
      <items count="10">
        <item x="7"/>
        <item x="0"/>
        <item x="1"/>
        <item x="8"/>
        <item x="4"/>
        <item x="5"/>
        <item x="2"/>
        <item x="3"/>
        <item x="6"/>
        <item t="default"/>
      </items>
    </pivotField>
    <pivotField axis="axisRow" showAll="0" measureFilter="1">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
    <i>
      <x/>
    </i>
    <i>
      <x v="1"/>
    </i>
    <i>
      <x v="26"/>
    </i>
    <i>
      <x v="45"/>
    </i>
    <i>
      <x v="47"/>
    </i>
    <i>
      <x v="57"/>
    </i>
    <i>
      <x v="69"/>
    </i>
    <i>
      <x v="71"/>
    </i>
    <i>
      <x v="72"/>
    </i>
    <i>
      <x v="86"/>
    </i>
    <i>
      <x v="107"/>
    </i>
    <i>
      <x v="132"/>
    </i>
    <i>
      <x v="147"/>
    </i>
    <i>
      <x v="149"/>
    </i>
    <i>
      <x v="159"/>
    </i>
    <i>
      <x v="169"/>
    </i>
    <i>
      <x v="176"/>
    </i>
    <i>
      <x v="185"/>
    </i>
    <i>
      <x v="186"/>
    </i>
    <i t="grand">
      <x/>
    </i>
  </rowItems>
  <colItems count="1">
    <i/>
  </colItems>
  <dataFields count="1">
    <dataField name="Sum of Rating_Count" fld="7" baseField="0" baseItem="0" numFmtId="1"/>
  </dataFields>
  <formats count="12">
    <format dxfId="193">
      <pivotArea type="all" dataOnly="0" outline="0" fieldPosition="0"/>
    </format>
    <format dxfId="192">
      <pivotArea outline="0" collapsedLevelsAreSubtotals="1" fieldPosition="0"/>
    </format>
    <format dxfId="191">
      <pivotArea field="9" type="button" dataOnly="0" labelOnly="1" outline="0" axis="axisRow" fieldPosition="0"/>
    </format>
    <format dxfId="190">
      <pivotArea dataOnly="0" labelOnly="1" fieldPosition="0">
        <references count="1">
          <reference field="9" count="19">
            <x v="0"/>
            <x v="1"/>
            <x v="26"/>
            <x v="45"/>
            <x v="47"/>
            <x v="57"/>
            <x v="69"/>
            <x v="71"/>
            <x v="72"/>
            <x v="86"/>
            <x v="107"/>
            <x v="132"/>
            <x v="147"/>
            <x v="149"/>
            <x v="159"/>
            <x v="169"/>
            <x v="176"/>
            <x v="185"/>
            <x v="186"/>
          </reference>
        </references>
      </pivotArea>
    </format>
    <format dxfId="189">
      <pivotArea dataOnly="0" labelOnly="1" grandRow="1" outline="0" fieldPosition="0"/>
    </format>
    <format dxfId="188">
      <pivotArea dataOnly="0" labelOnly="1" outline="0" axis="axisValues" fieldPosition="0"/>
    </format>
    <format dxfId="81">
      <pivotArea type="all" dataOnly="0" outline="0" fieldPosition="0"/>
    </format>
    <format dxfId="80">
      <pivotArea outline="0" collapsedLevelsAreSubtotals="1" fieldPosition="0"/>
    </format>
    <format dxfId="79">
      <pivotArea field="9" type="button" dataOnly="0" labelOnly="1" outline="0" axis="axisRow" fieldPosition="0"/>
    </format>
    <format dxfId="78">
      <pivotArea dataOnly="0" labelOnly="1" fieldPosition="0">
        <references count="1">
          <reference field="9" count="19">
            <x v="0"/>
            <x v="1"/>
            <x v="26"/>
            <x v="45"/>
            <x v="47"/>
            <x v="57"/>
            <x v="69"/>
            <x v="71"/>
            <x v="72"/>
            <x v="86"/>
            <x v="107"/>
            <x v="132"/>
            <x v="147"/>
            <x v="149"/>
            <x v="159"/>
            <x v="169"/>
            <x v="176"/>
            <x v="185"/>
            <x v="186"/>
          </reference>
        </references>
      </pivotArea>
    </format>
    <format dxfId="77">
      <pivotArea dataOnly="0" labelOnly="1" grandRow="1" outline="0" fieldPosition="0"/>
    </format>
    <format dxfId="7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valueLessThan" evalOrder="-1" id="1" iMeasureFld="0">
      <autoFilter ref="A1">
        <filterColumn colId="0">
          <customFilters>
            <customFilter operator="lessThan" val="1000"/>
          </customFilters>
        </filterColumn>
      </autoFilter>
    </filter>
    <filter fld="9"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3EFD5D8-9611-4695-9EFA-47C2A8487AB5}" name="Discount Impact on Revenu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8:T19"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dataField="1" numFmtId="43" showAll="0"/>
  </pivotFields>
  <rowItems count="1">
    <i/>
  </rowItems>
  <colItems count="1">
    <i/>
  </colItems>
  <dataFields count="1">
    <dataField name="Discount Impact on Revenue (₹)" fld="14" baseField="0" baseItem="0" numFmtId="43"/>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F8A5341-45E4-43BA-8D05-1634922C74D3}" name="_x0009_Highest Discounts by Category"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Types">
  <location ref="D48:E58"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8"/>
  </rowFields>
  <rowItems count="10">
    <i>
      <x v="1"/>
    </i>
    <i>
      <x v="2"/>
    </i>
    <i>
      <x v="4"/>
    </i>
    <i>
      <x v="7"/>
    </i>
    <i>
      <x v="6"/>
    </i>
    <i>
      <x v="5"/>
    </i>
    <i>
      <x v="3"/>
    </i>
    <i>
      <x/>
    </i>
    <i>
      <x v="8"/>
    </i>
    <i t="grand">
      <x/>
    </i>
  </rowItems>
  <colItems count="1">
    <i/>
  </colItems>
  <dataFields count="1">
    <dataField name="Max of Discount Percentage" fld="5" subtotal="max" baseField="8" baseItem="0" numFmtId="2"/>
  </dataFields>
  <formats count="12">
    <format dxfId="186">
      <pivotArea type="all" dataOnly="0" outline="0" fieldPosition="0"/>
    </format>
    <format dxfId="185">
      <pivotArea outline="0" collapsedLevelsAreSubtotals="1" fieldPosition="0"/>
    </format>
    <format dxfId="184">
      <pivotArea field="8" type="button" dataOnly="0" labelOnly="1" outline="0" axis="axisRow" fieldPosition="0"/>
    </format>
    <format dxfId="183">
      <pivotArea dataOnly="0" labelOnly="1" fieldPosition="0">
        <references count="1">
          <reference field="8" count="0"/>
        </references>
      </pivotArea>
    </format>
    <format dxfId="182">
      <pivotArea dataOnly="0" labelOnly="1" grandRow="1" outline="0" fieldPosition="0"/>
    </format>
    <format dxfId="181">
      <pivotArea dataOnly="0" labelOnly="1" outline="0" axis="axisValues" fieldPosition="0"/>
    </format>
    <format dxfId="74">
      <pivotArea type="all" dataOnly="0" outline="0" fieldPosition="0"/>
    </format>
    <format dxfId="73">
      <pivotArea outline="0" collapsedLevelsAreSubtotals="1" fieldPosition="0"/>
    </format>
    <format dxfId="72">
      <pivotArea field="8" type="button" dataOnly="0" labelOnly="1" outline="0" axis="axisRow" fieldPosition="0"/>
    </format>
    <format dxfId="71">
      <pivotArea dataOnly="0" labelOnly="1" fieldPosition="0">
        <references count="1">
          <reference field="8" count="0"/>
        </references>
      </pivotArea>
    </format>
    <format dxfId="70">
      <pivotArea dataOnly="0" labelOnly="1" grandRow="1" outline="0" fieldPosition="0"/>
    </format>
    <format dxfId="6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7B90E70-A6FA-4871-ABE4-FF3CFFB8E287}" name="Total Product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Q3:R211"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axis="axisRow" dataField="1"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Count of Product_Type" fld="9" subtotal="count" baseField="9" baseItem="0"/>
  </dataFields>
  <formats count="20">
    <format dxfId="179">
      <pivotArea type="all" dataOnly="0" outline="0" fieldPosition="0"/>
    </format>
    <format dxfId="178">
      <pivotArea outline="0" collapsedLevelsAreSubtotals="1" fieldPosition="0"/>
    </format>
    <format dxfId="177">
      <pivotArea field="9" type="button" dataOnly="0" labelOnly="1" outline="0" axis="axisRow" fieldPosition="0"/>
    </format>
    <format dxfId="176">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5">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4">
      <pivotArea dataOnly="0" labelOnly="1"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3">
      <pivotArea dataOnly="0" labelOnly="1" fieldPosition="0">
        <references count="1">
          <reference field="9"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2">
      <pivotArea dataOnly="0" labelOnly="1" fieldPosition="0">
        <references count="1">
          <reference field="9" count="7">
            <x v="200"/>
            <x v="201"/>
            <x v="202"/>
            <x v="203"/>
            <x v="204"/>
            <x v="205"/>
            <x v="206"/>
          </reference>
        </references>
      </pivotArea>
    </format>
    <format dxfId="171">
      <pivotArea dataOnly="0" labelOnly="1" grandRow="1" outline="0" fieldPosition="0"/>
    </format>
    <format dxfId="170">
      <pivotArea dataOnly="0" labelOnly="1" outline="0" axis="axisValues" fieldPosition="0"/>
    </format>
    <format dxfId="67">
      <pivotArea type="all" dataOnly="0" outline="0" fieldPosition="0"/>
    </format>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2">
      <pivotArea dataOnly="0" labelOnly="1"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1">
      <pivotArea dataOnly="0" labelOnly="1" fieldPosition="0">
        <references count="1">
          <reference field="9"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0">
      <pivotArea dataOnly="0" labelOnly="1" fieldPosition="0">
        <references count="1">
          <reference field="9" count="7">
            <x v="200"/>
            <x v="201"/>
            <x v="202"/>
            <x v="203"/>
            <x v="204"/>
            <x v="205"/>
            <x v="206"/>
          </reference>
        </references>
      </pivotArea>
    </format>
    <format dxfId="59">
      <pivotArea dataOnly="0" labelOnly="1" grandRow="1" outline="0"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5012B-8027-4A2D-ADAF-0F15D7C5C66C}" name="Rating vs Discoun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s">
  <location ref="A28:C236" firstHeaderRow="0"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numFmtId="165" showAll="0"/>
    <pivotField numFmtId="1" showAll="0"/>
    <pivotField showAll="0">
      <items count="10">
        <item x="7"/>
        <item x="0"/>
        <item x="1"/>
        <item x="8"/>
        <item x="4"/>
        <item x="5"/>
        <item x="2"/>
        <item x="3"/>
        <item x="6"/>
        <item t="default"/>
      </items>
    </pivotField>
    <pivotField axis="axisRow"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Fields count="1">
    <field x="-2"/>
  </colFields>
  <colItems count="2">
    <i>
      <x/>
    </i>
    <i i="1">
      <x v="1"/>
    </i>
  </colItems>
  <dataFields count="2">
    <dataField name="Average of Discount Percentage (X)" fld="5" subtotal="average" baseField="9" baseItem="0" numFmtId="2"/>
    <dataField name="Average of Rating (Y)" fld="6" subtotal="average" baseField="9" baseItem="0" numFmtId="165"/>
  </dataFields>
  <formats count="14">
    <format dxfId="255">
      <pivotArea collapsedLevelsAreSubtotals="1" fieldPosition="0">
        <references count="1">
          <reference field="9" count="184">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reference>
        </references>
      </pivotArea>
    </format>
    <format dxfId="254">
      <pivotArea field="9" type="button" dataOnly="0" labelOnly="1" outline="0" axis="axisRow" fieldPosition="0"/>
    </format>
    <format dxfId="253">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2">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51">
      <pivotArea dataOnly="0" labelOnly="1"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50">
      <pivotArea dataOnly="0" labelOnly="1" fieldPosition="0">
        <references count="1">
          <reference field="9" count="34">
            <x v="150"/>
            <x v="151"/>
            <x v="152"/>
            <x v="153"/>
            <x v="154"/>
            <x v="155"/>
            <x v="156"/>
            <x v="157"/>
            <x v="158"/>
            <x v="159"/>
            <x v="160"/>
            <x v="161"/>
            <x v="162"/>
            <x v="163"/>
            <x v="164"/>
            <x v="165"/>
            <x v="166"/>
            <x v="167"/>
            <x v="168"/>
            <x v="169"/>
            <x v="170"/>
            <x v="171"/>
            <x v="172"/>
            <x v="173"/>
            <x v="174"/>
            <x v="175"/>
            <x v="176"/>
            <x v="177"/>
            <x v="178"/>
            <x v="179"/>
            <x v="180"/>
            <x v="181"/>
            <x v="182"/>
            <x v="183"/>
          </reference>
        </references>
      </pivotArea>
    </format>
    <format dxfId="249">
      <pivotArea dataOnly="0" labelOnly="1" outline="0" fieldPosition="0">
        <references count="1">
          <reference field="4294967294" count="2">
            <x v="0"/>
            <x v="1"/>
          </reference>
        </references>
      </pivotArea>
    </format>
    <format dxfId="143">
      <pivotArea collapsedLevelsAreSubtotals="1" fieldPosition="0">
        <references count="1">
          <reference field="9" count="184">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reference>
        </references>
      </pivotArea>
    </format>
    <format dxfId="142">
      <pivotArea field="9" type="button" dataOnly="0" labelOnly="1" outline="0" axis="axisRow" fieldPosition="0"/>
    </format>
    <format dxfId="141">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0">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9">
      <pivotArea dataOnly="0" labelOnly="1"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8">
      <pivotArea dataOnly="0" labelOnly="1" fieldPosition="0">
        <references count="1">
          <reference field="9" count="34">
            <x v="150"/>
            <x v="151"/>
            <x v="152"/>
            <x v="153"/>
            <x v="154"/>
            <x v="155"/>
            <x v="156"/>
            <x v="157"/>
            <x v="158"/>
            <x v="159"/>
            <x v="160"/>
            <x v="161"/>
            <x v="162"/>
            <x v="163"/>
            <x v="164"/>
            <x v="165"/>
            <x v="166"/>
            <x v="167"/>
            <x v="168"/>
            <x v="169"/>
            <x v="170"/>
            <x v="171"/>
            <x v="172"/>
            <x v="173"/>
            <x v="174"/>
            <x v="175"/>
            <x v="176"/>
            <x v="177"/>
            <x v="178"/>
            <x v="179"/>
            <x v="180"/>
            <x v="181"/>
            <x v="182"/>
            <x v="183"/>
          </reference>
        </references>
      </pivotArea>
    </format>
    <format dxfId="13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8B12024-0269-45DB-8EEF-030590261BA2}"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Types">
  <location ref="A15:B21"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dataField="1" numFmtId="1" showAll="0">
      <items count="1143">
        <item x="1015"/>
        <item x="802"/>
        <item x="133"/>
        <item x="852"/>
        <item x="221"/>
        <item x="1065"/>
        <item x="1002"/>
        <item x="885"/>
        <item x="119"/>
        <item x="963"/>
        <item x="394"/>
        <item x="1001"/>
        <item x="1117"/>
        <item x="890"/>
        <item x="636"/>
        <item x="205"/>
        <item x="121"/>
        <item x="223"/>
        <item x="157"/>
        <item x="926"/>
        <item x="943"/>
        <item x="67"/>
        <item x="95"/>
        <item x="377"/>
        <item x="1129"/>
        <item x="222"/>
        <item x="919"/>
        <item x="217"/>
        <item x="909"/>
        <item x="206"/>
        <item x="936"/>
        <item x="950"/>
        <item x="1083"/>
        <item x="125"/>
        <item x="144"/>
        <item x="983"/>
        <item x="153"/>
        <item x="1082"/>
        <item x="811"/>
        <item x="214"/>
        <item x="688"/>
        <item x="723"/>
        <item x="941"/>
        <item x="104"/>
        <item x="1106"/>
        <item x="198"/>
        <item x="225"/>
        <item x="1023"/>
        <item x="615"/>
        <item x="843"/>
        <item x="891"/>
        <item x="1093"/>
        <item x="195"/>
        <item x="363"/>
        <item x="228"/>
        <item x="997"/>
        <item x="162"/>
        <item x="820"/>
        <item x="212"/>
        <item x="1135"/>
        <item x="370"/>
        <item x="210"/>
        <item x="850"/>
        <item x="376"/>
        <item x="71"/>
        <item x="229"/>
        <item x="93"/>
        <item x="1108"/>
        <item x="245"/>
        <item x="235"/>
        <item x="1052"/>
        <item x="59"/>
        <item x="236"/>
        <item x="325"/>
        <item x="1105"/>
        <item x="1040"/>
        <item x="1128"/>
        <item x="224"/>
        <item x="993"/>
        <item x="1092"/>
        <item x="1004"/>
        <item x="240"/>
        <item x="1124"/>
        <item x="25"/>
        <item x="189"/>
        <item x="1132"/>
        <item x="158"/>
        <item x="237"/>
        <item x="990"/>
        <item x="432"/>
        <item x="60"/>
        <item x="117"/>
        <item x="1081"/>
        <item x="220"/>
        <item x="1131"/>
        <item x="196"/>
        <item x="238"/>
        <item x="1103"/>
        <item x="849"/>
        <item x="355"/>
        <item x="561"/>
        <item x="181"/>
        <item x="391"/>
        <item x="170"/>
        <item x="939"/>
        <item x="955"/>
        <item x="122"/>
        <item x="575"/>
        <item x="783"/>
        <item x="1078"/>
        <item x="233"/>
        <item x="392"/>
        <item x="201"/>
        <item x="101"/>
        <item x="109"/>
        <item x="1101"/>
        <item x="902"/>
        <item x="805"/>
        <item x="186"/>
        <item x="984"/>
        <item x="1090"/>
        <item x="246"/>
        <item x="994"/>
        <item x="385"/>
        <item x="855"/>
        <item x="135"/>
        <item x="46"/>
        <item x="933"/>
        <item x="188"/>
        <item x="1018"/>
        <item x="975"/>
        <item x="1010"/>
        <item x="156"/>
        <item x="1054"/>
        <item x="128"/>
        <item x="140"/>
        <item x="611"/>
        <item x="30"/>
        <item x="166"/>
        <item x="662"/>
        <item x="629"/>
        <item x="1034"/>
        <item x="116"/>
        <item x="582"/>
        <item x="231"/>
        <item x="1017"/>
        <item x="65"/>
        <item x="527"/>
        <item x="147"/>
        <item x="742"/>
        <item x="379"/>
        <item x="752"/>
        <item x="700"/>
        <item x="1044"/>
        <item x="73"/>
        <item x="692"/>
        <item x="180"/>
        <item x="652"/>
        <item x="864"/>
        <item x="876"/>
        <item x="55"/>
        <item x="1127"/>
        <item x="56"/>
        <item x="973"/>
        <item x="35"/>
        <item x="949"/>
        <item x="389"/>
        <item x="178"/>
        <item x="1139"/>
        <item x="179"/>
        <item x="848"/>
        <item x="171"/>
        <item x="669"/>
        <item x="142"/>
        <item x="143"/>
        <item x="41"/>
        <item x="89"/>
        <item x="202"/>
        <item x="209"/>
        <item x="1077"/>
        <item x="1113"/>
        <item x="1021"/>
        <item x="66"/>
        <item x="239"/>
        <item x="874"/>
        <item x="925"/>
        <item x="1035"/>
        <item x="1028"/>
        <item x="995"/>
        <item x="177"/>
        <item x="609"/>
        <item x="33"/>
        <item x="126"/>
        <item x="905"/>
        <item x="1047"/>
        <item x="91"/>
        <item x="96"/>
        <item x="676"/>
        <item x="360"/>
        <item x="63"/>
        <item x="807"/>
        <item x="871"/>
        <item x="1032"/>
        <item x="134"/>
        <item x="1020"/>
        <item x="1000"/>
        <item x="232"/>
        <item x="838"/>
        <item x="967"/>
        <item x="454"/>
        <item x="953"/>
        <item x="48"/>
        <item x="697"/>
        <item x="626"/>
        <item x="380"/>
        <item x="1026"/>
        <item x="408"/>
        <item x="730"/>
        <item x="1063"/>
        <item x="207"/>
        <item x="1107"/>
        <item x="387"/>
        <item x="1055"/>
        <item x="974"/>
        <item x="356"/>
        <item x="85"/>
        <item x="398"/>
        <item x="1110"/>
        <item x="1098"/>
        <item x="956"/>
        <item x="836"/>
        <item x="146"/>
        <item x="17"/>
        <item x="660"/>
        <item x="1102"/>
        <item x="357"/>
        <item x="1056"/>
        <item x="234"/>
        <item x="150"/>
        <item x="200"/>
        <item x="1114"/>
        <item x="790"/>
        <item x="68"/>
        <item x="541"/>
        <item x="172"/>
        <item x="114"/>
        <item x="979"/>
        <item x="161"/>
        <item x="976"/>
        <item x="986"/>
        <item x="29"/>
        <item x="791"/>
        <item x="533"/>
        <item x="211"/>
        <item x="1067"/>
        <item x="987"/>
        <item x="835"/>
        <item x="1006"/>
        <item x="685"/>
        <item x="215"/>
        <item x="587"/>
        <item x="865"/>
        <item x="88"/>
        <item x="79"/>
        <item x="827"/>
        <item x="1084"/>
        <item x="1058"/>
        <item x="916"/>
        <item x="781"/>
        <item x="31"/>
        <item x="76"/>
        <item x="1073"/>
        <item x="525"/>
        <item x="1137"/>
        <item x="703"/>
        <item x="77"/>
        <item x="1037"/>
        <item x="1116"/>
        <item x="884"/>
        <item x="92"/>
        <item x="1134"/>
        <item x="167"/>
        <item x="782"/>
        <item x="559"/>
        <item x="1069"/>
        <item x="897"/>
        <item x="127"/>
        <item x="1115"/>
        <item x="590"/>
        <item x="184"/>
        <item x="164"/>
        <item x="862"/>
        <item x="97"/>
        <item x="100"/>
        <item x="665"/>
        <item x="810"/>
        <item x="889"/>
        <item x="1064"/>
        <item x="52"/>
        <item x="305"/>
        <item x="185"/>
        <item x="927"/>
        <item x="693"/>
        <item x="106"/>
        <item x="1121"/>
        <item x="112"/>
        <item x="962"/>
        <item x="296"/>
        <item x="945"/>
        <item x="1095"/>
        <item x="64"/>
        <item x="1061"/>
        <item x="242"/>
        <item x="1060"/>
        <item x="750"/>
        <item x="965"/>
        <item x="362"/>
        <item x="896"/>
        <item x="168"/>
        <item x="227"/>
        <item x="400"/>
        <item x="1122"/>
        <item x="563"/>
        <item x="526"/>
        <item x="753"/>
        <item x="216"/>
        <item x="844"/>
        <item x="879"/>
        <item x="82"/>
        <item x="421"/>
        <item x="129"/>
        <item x="372"/>
        <item x="1057"/>
        <item x="869"/>
        <item x="208"/>
        <item x="880"/>
        <item x="612"/>
        <item x="734"/>
        <item x="1079"/>
        <item x="717"/>
        <item x="929"/>
        <item x="280"/>
        <item x="549"/>
        <item x="219"/>
        <item x="828"/>
        <item x="90"/>
        <item x="937"/>
        <item x="947"/>
        <item x="817"/>
        <item x="892"/>
        <item x="822"/>
        <item x="1088"/>
        <item x="318"/>
        <item x="471"/>
        <item x="62"/>
        <item x="299"/>
        <item x="191"/>
        <item x="384"/>
        <item x="954"/>
        <item x="912"/>
        <item x="1072"/>
        <item x="1126"/>
        <item x="637"/>
        <item x="1070"/>
        <item x="831"/>
        <item x="1042"/>
        <item x="248"/>
        <item x="653"/>
        <item x="743"/>
        <item x="591"/>
        <item x="28"/>
        <item x="340"/>
        <item x="94"/>
        <item x="985"/>
        <item x="959"/>
        <item x="75"/>
        <item x="553"/>
        <item x="1029"/>
        <item x="911"/>
        <item x="502"/>
        <item x="957"/>
        <item x="759"/>
        <item x="686"/>
        <item x="480"/>
        <item x="749"/>
        <item x="921"/>
        <item x="948"/>
        <item x="190"/>
        <item x="572"/>
        <item x="928"/>
        <item x="359"/>
        <item x="824"/>
        <item x="226"/>
        <item x="343"/>
        <item x="913"/>
        <item x="50"/>
        <item x="903"/>
        <item x="155"/>
        <item x="11"/>
        <item x="320"/>
        <item x="644"/>
        <item x="1053"/>
        <item x="1133"/>
        <item x="691"/>
        <item x="1036"/>
        <item x="971"/>
        <item x="989"/>
        <item x="728"/>
        <item x="1046"/>
        <item x="1066"/>
        <item x="341"/>
        <item x="386"/>
        <item x="740"/>
        <item x="1085"/>
        <item x="148"/>
        <item x="799"/>
        <item x="970"/>
        <item x="625"/>
        <item x="361"/>
        <item x="640"/>
        <item x="841"/>
        <item x="608"/>
        <item x="704"/>
        <item x="747"/>
        <item x="1136"/>
        <item x="610"/>
        <item x="729"/>
        <item x="1111"/>
        <item x="1086"/>
        <item x="87"/>
        <item x="724"/>
        <item x="1076"/>
        <item x="982"/>
        <item x="763"/>
        <item x="678"/>
        <item x="655"/>
        <item x="149"/>
        <item x="332"/>
        <item x="132"/>
        <item x="1125"/>
        <item x="108"/>
        <item x="1123"/>
        <item x="57"/>
        <item x="794"/>
        <item x="922"/>
        <item x="731"/>
        <item x="1109"/>
        <item x="24"/>
        <item x="857"/>
        <item x="552"/>
        <item x="84"/>
        <item x="557"/>
        <item x="946"/>
        <item x="895"/>
        <item x="545"/>
        <item x="696"/>
        <item x="938"/>
        <item x="721"/>
        <item x="798"/>
        <item x="182"/>
        <item x="739"/>
        <item x="243"/>
        <item x="136"/>
        <item x="47"/>
        <item x="773"/>
        <item x="840"/>
        <item x="213"/>
        <item x="682"/>
        <item x="654"/>
        <item x="888"/>
        <item x="469"/>
        <item x="230"/>
        <item x="643"/>
        <item x="1005"/>
        <item x="479"/>
        <item x="366"/>
        <item x="540"/>
        <item x="801"/>
        <item x="334"/>
        <item x="396"/>
        <item x="899"/>
        <item x="567"/>
        <item x="1119"/>
        <item x="1050"/>
        <item x="346"/>
        <item x="535"/>
        <item x="666"/>
        <item x="152"/>
        <item x="809"/>
        <item x="329"/>
        <item x="894"/>
        <item x="1051"/>
        <item x="1048"/>
        <item x="103"/>
        <item x="204"/>
        <item x="720"/>
        <item x="834"/>
        <item x="435"/>
        <item x="290"/>
        <item x="458"/>
        <item x="614"/>
        <item x="529"/>
        <item x="732"/>
        <item x="351"/>
        <item x="516"/>
        <item x="244"/>
        <item x="1104"/>
        <item x="1019"/>
        <item x="698"/>
        <item x="793"/>
        <item x="968"/>
        <item x="123"/>
        <item x="758"/>
        <item x="1041"/>
        <item x="86"/>
        <item x="661"/>
        <item x="310"/>
        <item x="746"/>
        <item x="966"/>
        <item x="107"/>
        <item x="675"/>
        <item x="846"/>
        <item x="1096"/>
        <item x="1030"/>
        <item x="544"/>
        <item x="977"/>
        <item x="907"/>
        <item x="952"/>
        <item x="901"/>
        <item x="1091"/>
        <item x="1007"/>
        <item x="988"/>
        <item x="45"/>
        <item x="484"/>
        <item x="1075"/>
        <item x="898"/>
        <item x="1094"/>
        <item x="632"/>
        <item x="1138"/>
        <item x="80"/>
        <item x="687"/>
        <item x="942"/>
        <item x="1062"/>
        <item x="706"/>
        <item x="1089"/>
        <item x="646"/>
        <item x="856"/>
        <item x="853"/>
        <item x="192"/>
        <item x="619"/>
        <item x="886"/>
        <item x="980"/>
        <item x="847"/>
        <item x="295"/>
        <item x="1031"/>
        <item x="326"/>
        <item x="490"/>
        <item x="634"/>
        <item x="667"/>
        <item x="491"/>
        <item x="1011"/>
        <item x="944"/>
        <item x="877"/>
        <item x="664"/>
        <item x="118"/>
        <item x="920"/>
        <item x="378"/>
        <item x="197"/>
        <item x="21"/>
        <item x="992"/>
        <item x="735"/>
        <item x="569"/>
        <item x="373"/>
        <item x="498"/>
        <item x="12"/>
        <item x="744"/>
        <item x="767"/>
        <item x="1012"/>
        <item x="496"/>
        <item x="917"/>
        <item x="792"/>
        <item x="741"/>
        <item x="748"/>
        <item x="324"/>
        <item x="399"/>
        <item x="910"/>
        <item x="622"/>
        <item x="623"/>
        <item x="1039"/>
        <item x="725"/>
        <item x="999"/>
        <item x="1045"/>
        <item x="476"/>
        <item x="940"/>
        <item x="277"/>
        <item x="690"/>
        <item x="1016"/>
        <item x="875"/>
        <item x="1013"/>
        <item x="833"/>
        <item x="787"/>
        <item x="138"/>
        <item x="113"/>
        <item x="719"/>
        <item x="648"/>
        <item x="173"/>
        <item x="635"/>
        <item x="548"/>
        <item x="518"/>
        <item x="683"/>
        <item x="443"/>
        <item x="428"/>
        <item x="628"/>
        <item x="915"/>
        <item x="1120"/>
        <item x="650"/>
        <item x="1097"/>
        <item x="958"/>
        <item x="187"/>
        <item x="503"/>
        <item x="1087"/>
        <item x="726"/>
        <item x="306"/>
        <item x="972"/>
        <item x="1033"/>
        <item x="111"/>
        <item x="328"/>
        <item x="699"/>
        <item x="733"/>
        <item x="657"/>
        <item x="124"/>
        <item x="594"/>
        <item x="203"/>
        <item x="867"/>
        <item x="777"/>
        <item x="1068"/>
        <item x="560"/>
        <item x="382"/>
        <item x="771"/>
        <item x="1130"/>
        <item x="514"/>
        <item x="81"/>
        <item x="1071"/>
        <item x="130"/>
        <item x="74"/>
        <item x="364"/>
        <item x="603"/>
        <item x="137"/>
        <item x="589"/>
        <item x="163"/>
        <item x="1100"/>
        <item x="1141"/>
        <item x="49"/>
        <item x="51"/>
        <item x="551"/>
        <item x="1025"/>
        <item x="350"/>
        <item x="448"/>
        <item x="456"/>
        <item x="300"/>
        <item x="1009"/>
        <item x="951"/>
        <item x="522"/>
        <item x="1003"/>
        <item x="34"/>
        <item x="701"/>
        <item x="145"/>
        <item x="745"/>
        <item x="613"/>
        <item x="406"/>
        <item x="597"/>
        <item x="285"/>
        <item x="344"/>
        <item x="645"/>
        <item x="981"/>
        <item x="169"/>
        <item x="932"/>
        <item x="718"/>
        <item x="61"/>
        <item x="538"/>
        <item x="322"/>
        <item x="1014"/>
        <item x="1112"/>
        <item x="253"/>
        <item x="2"/>
        <item x="1080"/>
        <item x="816"/>
        <item x="842"/>
        <item x="1059"/>
        <item x="978"/>
        <item x="1140"/>
        <item x="556"/>
        <item x="604"/>
        <item x="785"/>
        <item x="996"/>
        <item x="40"/>
        <item x="44"/>
        <item x="462"/>
        <item x="714"/>
        <item x="154"/>
        <item x="550"/>
        <item x="365"/>
        <item x="375"/>
        <item x="769"/>
        <item x="882"/>
        <item x="624"/>
        <item x="671"/>
        <item x="160"/>
        <item x="292"/>
        <item x="524"/>
        <item x="477"/>
        <item x="483"/>
        <item x="583"/>
        <item x="194"/>
        <item x="417"/>
        <item x="374"/>
        <item x="931"/>
        <item x="266"/>
        <item x="618"/>
        <item x="1008"/>
        <item x="960"/>
        <item x="923"/>
        <item x="631"/>
        <item x="586"/>
        <item x="452"/>
        <item x="906"/>
        <item x="397"/>
        <item x="495"/>
        <item x="904"/>
        <item x="335"/>
        <item x="20"/>
        <item x="528"/>
        <item x="727"/>
        <item x="317"/>
        <item x="439"/>
        <item x="467"/>
        <item x="900"/>
        <item x="821"/>
        <item x="679"/>
        <item x="1074"/>
        <item x="934"/>
        <item x="797"/>
        <item x="39"/>
        <item x="537"/>
        <item x="627"/>
        <item x="72"/>
        <item x="663"/>
        <item x="601"/>
        <item x="383"/>
        <item x="924"/>
        <item x="991"/>
        <item x="832"/>
        <item x="1118"/>
        <item x="651"/>
        <item x="120"/>
        <item x="658"/>
        <item x="70"/>
        <item x="621"/>
        <item x="256"/>
        <item x="656"/>
        <item x="681"/>
        <item x="659"/>
        <item x="711"/>
        <item x="709"/>
        <item x="371"/>
        <item x="858"/>
        <item x="139"/>
        <item x="18"/>
        <item x="642"/>
        <item x="1049"/>
        <item x="617"/>
        <item x="486"/>
        <item x="298"/>
        <item x="578"/>
        <item x="708"/>
        <item x="969"/>
        <item x="883"/>
        <item x="1027"/>
        <item x="600"/>
        <item x="918"/>
        <item x="573"/>
        <item x="309"/>
        <item x="908"/>
        <item x="823"/>
        <item x="485"/>
        <item x="463"/>
        <item x="436"/>
        <item x="861"/>
        <item x="772"/>
        <item x="1038"/>
        <item x="1024"/>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099"/>
        <item x="174"/>
        <item x="275"/>
        <item x="715"/>
        <item x="367"/>
        <item x="262"/>
        <item x="418"/>
        <item x="887"/>
        <item x="795"/>
        <item x="566"/>
        <item x="815"/>
        <item x="707"/>
        <item x="308"/>
        <item x="395"/>
        <item x="562"/>
        <item x="282"/>
        <item x="851"/>
        <item x="429"/>
        <item x="218"/>
        <item x="878"/>
        <item x="451"/>
        <item x="531"/>
        <item x="564"/>
        <item x="893"/>
        <item x="493"/>
        <item x="6"/>
        <item x="303"/>
        <item x="449"/>
        <item x="1043"/>
        <item x="839"/>
        <item x="437"/>
        <item x="998"/>
        <item x="806"/>
        <item x="766"/>
        <item x="819"/>
        <item x="555"/>
        <item x="530"/>
        <item x="680"/>
        <item x="264"/>
        <item x="964"/>
        <item x="713"/>
        <item x="813"/>
        <item x="738"/>
        <item x="19"/>
        <item x="337"/>
        <item x="673"/>
        <item x="313"/>
        <item x="4"/>
        <item x="323"/>
        <item x="276"/>
        <item x="393"/>
        <item x="431"/>
        <item x="789"/>
        <item x="1022"/>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t="default"/>
      </items>
    </pivotField>
    <pivotField showAll="0">
      <items count="10">
        <item x="7"/>
        <item x="0"/>
        <item x="1"/>
        <item x="8"/>
        <item x="4"/>
        <item x="5"/>
        <item x="2"/>
        <item x="3"/>
        <item x="6"/>
        <item t="default"/>
      </items>
    </pivotField>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items count="1301">
        <item x="1060"/>
        <item x="1294"/>
        <item x="1221"/>
        <item x="1146"/>
        <item x="976"/>
        <item x="487"/>
        <item x="1192"/>
        <item x="1003"/>
        <item x="1210"/>
        <item x="1180"/>
        <item x="146"/>
        <item x="959"/>
        <item x="908"/>
        <item x="162"/>
        <item x="735"/>
        <item x="275"/>
        <item x="1039"/>
        <item x="1145"/>
        <item x="254"/>
        <item x="996"/>
        <item x="273"/>
        <item x="1081"/>
        <item x="1271"/>
        <item x="152"/>
        <item x="252"/>
        <item x="648"/>
        <item x="656"/>
        <item x="1129"/>
        <item x="125"/>
        <item x="1130"/>
        <item x="180"/>
        <item x="148"/>
        <item x="465"/>
        <item x="679"/>
        <item x="1230"/>
        <item x="1032"/>
        <item x="1281"/>
        <item x="1022"/>
        <item x="1260"/>
        <item x="1071"/>
        <item x="449"/>
        <item x="1002"/>
        <item x="790"/>
        <item x="259"/>
        <item x="1075"/>
        <item x="713"/>
        <item x="300"/>
        <item x="1064"/>
        <item x="762"/>
        <item x="670"/>
        <item x="1285"/>
        <item x="1054"/>
        <item x="290"/>
        <item x="1243"/>
        <item x="1231"/>
        <item x="244"/>
        <item x="288"/>
        <item x="277"/>
        <item x="1056"/>
        <item x="1108"/>
        <item x="957"/>
        <item x="267"/>
        <item x="682"/>
        <item x="771"/>
        <item x="1156"/>
        <item x="293"/>
        <item x="991"/>
        <item x="52"/>
        <item x="1284"/>
        <item x="280"/>
        <item x="261"/>
        <item x="547"/>
        <item x="1049"/>
        <item x="195"/>
        <item x="112"/>
        <item x="289"/>
        <item x="208"/>
        <item x="803"/>
        <item x="69"/>
        <item x="1233"/>
        <item x="85"/>
        <item x="1259"/>
        <item x="77"/>
        <item x="824"/>
        <item x="68"/>
        <item x="1291"/>
        <item x="918"/>
        <item x="1015"/>
        <item x="827"/>
        <item x="114"/>
        <item x="270"/>
        <item x="909"/>
        <item x="166"/>
        <item x="286"/>
        <item x="276"/>
        <item x="1140"/>
        <item x="1169"/>
        <item x="231"/>
        <item x="1280"/>
        <item x="121"/>
        <item x="1199"/>
        <item x="463"/>
        <item x="627"/>
        <item x="1283"/>
        <item x="264"/>
        <item x="1153"/>
        <item x="927"/>
        <item x="1105"/>
        <item x="272"/>
        <item x="193"/>
        <item x="241"/>
        <item x="33"/>
        <item x="1193"/>
        <item x="950"/>
        <item x="1287"/>
        <item x="1157"/>
        <item x="149"/>
        <item x="1256"/>
        <item x="1252"/>
        <item x="955"/>
        <item x="209"/>
        <item x="1123"/>
        <item x="230"/>
        <item x="1128"/>
        <item x="525"/>
        <item x="219"/>
        <item x="1107"/>
        <item x="76"/>
        <item x="292"/>
        <item x="194"/>
        <item x="141"/>
        <item x="1270"/>
        <item x="821"/>
        <item x="1208"/>
        <item x="521"/>
        <item x="179"/>
        <item x="228"/>
        <item x="420"/>
        <item x="73"/>
        <item x="1114"/>
        <item x="474"/>
        <item x="163"/>
        <item x="742"/>
        <item x="634"/>
        <item x="134"/>
        <item x="1177"/>
        <item x="64"/>
        <item x="1214"/>
        <item x="257"/>
        <item x="597"/>
        <item x="728"/>
        <item x="28"/>
        <item x="998"/>
        <item x="204"/>
        <item x="218"/>
        <item x="183"/>
        <item x="224"/>
        <item x="1262"/>
        <item x="621"/>
        <item x="217"/>
        <item x="1119"/>
        <item x="255"/>
        <item x="89"/>
        <item x="478"/>
        <item x="482"/>
        <item x="457"/>
        <item x="501"/>
        <item x="1052"/>
        <item x="153"/>
        <item x="550"/>
        <item x="46"/>
        <item x="990"/>
        <item x="720"/>
        <item x="1111"/>
        <item x="249"/>
        <item x="888"/>
        <item x="723"/>
        <item x="717"/>
        <item x="709"/>
        <item x="841"/>
        <item x="203"/>
        <item x="1118"/>
        <item x="223"/>
        <item x="1275"/>
        <item x="216"/>
        <item x="751"/>
        <item x="74"/>
        <item x="956"/>
        <item x="707"/>
        <item x="37"/>
        <item x="1171"/>
        <item x="912"/>
        <item x="178"/>
        <item x="778"/>
        <item x="845"/>
        <item x="1009"/>
        <item x="1258"/>
        <item x="980"/>
        <item x="620"/>
        <item x="1152"/>
        <item x="837"/>
        <item x="963"/>
        <item x="639"/>
        <item x="1278"/>
        <item x="1288"/>
        <item x="1069"/>
        <item x="754"/>
        <item x="291"/>
        <item x="109"/>
        <item x="156"/>
        <item x="91"/>
        <item x="137"/>
        <item x="733"/>
        <item x="1038"/>
        <item x="443"/>
        <item x="234"/>
        <item x="1172"/>
        <item x="688"/>
        <item x="1204"/>
        <item x="358"/>
        <item x="953"/>
        <item x="284"/>
        <item x="301"/>
        <item x="206"/>
        <item x="945"/>
        <item x="103"/>
        <item x="1205"/>
        <item x="130"/>
        <item x="1209"/>
        <item x="467"/>
        <item x="847"/>
        <item x="759"/>
        <item x="1035"/>
        <item x="1229"/>
        <item x="1096"/>
        <item x="139"/>
        <item x="271"/>
        <item x="965"/>
        <item x="1226"/>
        <item x="857"/>
        <item x="287"/>
        <item x="187"/>
        <item x="853"/>
        <item x="226"/>
        <item x="92"/>
        <item x="970"/>
        <item x="1093"/>
        <item x="367"/>
        <item x="563"/>
        <item x="39"/>
        <item x="198"/>
        <item x="205"/>
        <item x="795"/>
        <item x="1174"/>
        <item x="934"/>
        <item x="514"/>
        <item x="689"/>
        <item x="31"/>
        <item x="418"/>
        <item x="1242"/>
        <item x="484"/>
        <item x="56"/>
        <item x="1200"/>
        <item x="1024"/>
        <item x="128"/>
        <item x="1295"/>
        <item x="800"/>
        <item x="108"/>
        <item x="295"/>
        <item x="1135"/>
        <item x="685"/>
        <item x="834"/>
        <item x="608"/>
        <item x="242"/>
        <item x="1092"/>
        <item x="1120"/>
        <item x="1225"/>
        <item x="32"/>
        <item x="755"/>
        <item x="716"/>
        <item x="34"/>
        <item x="886"/>
        <item x="848"/>
        <item x="892"/>
        <item x="93"/>
        <item x="27"/>
        <item x="111"/>
        <item x="808"/>
        <item x="247"/>
        <item x="165"/>
        <item x="1253"/>
        <item x="110"/>
        <item x="777"/>
        <item x="1086"/>
        <item x="638"/>
        <item x="807"/>
        <item x="914"/>
        <item x="184"/>
        <item x="1244"/>
        <item x="445"/>
        <item x="401"/>
        <item x="222"/>
        <item x="201"/>
        <item x="706"/>
        <item x="721"/>
        <item x="1293"/>
        <item x="972"/>
        <item x="442"/>
        <item x="943"/>
        <item x="695"/>
        <item x="60"/>
        <item x="374"/>
        <item x="1115"/>
        <item x="1279"/>
        <item x="1063"/>
        <item x="896"/>
        <item x="635"/>
        <item x="1195"/>
        <item x="712"/>
        <item x="1100"/>
        <item x="577"/>
        <item x="1261"/>
        <item x="363"/>
        <item x="646"/>
        <item x="421"/>
        <item x="846"/>
        <item x="98"/>
        <item x="154"/>
        <item x="1206"/>
        <item x="1297"/>
        <item x="651"/>
        <item x="1246"/>
        <item x="1150"/>
        <item x="20"/>
        <item x="53"/>
        <item x="1127"/>
        <item x="1282"/>
        <item x="464"/>
        <item x="1183"/>
        <item x="1212"/>
        <item x="897"/>
        <item x="304"/>
        <item x="725"/>
        <item x="658"/>
        <item x="787"/>
        <item x="265"/>
        <item x="570"/>
        <item x="858"/>
        <item x="989"/>
        <item x="95"/>
        <item x="1220"/>
        <item x="1148"/>
        <item x="1234"/>
        <item x="1138"/>
        <item x="1104"/>
        <item x="832"/>
        <item x="458"/>
        <item x="1084"/>
        <item x="1018"/>
        <item x="549"/>
        <item x="1211"/>
        <item x="1203"/>
        <item x="1103"/>
        <item x="1198"/>
        <item x="1149"/>
        <item x="185"/>
        <item x="232"/>
        <item x="667"/>
        <item x="1133"/>
        <item x="1194"/>
        <item x="1196"/>
        <item x="499"/>
        <item x="932"/>
        <item x="58"/>
        <item x="678"/>
        <item x="72"/>
        <item x="375"/>
        <item x="1182"/>
        <item x="749"/>
        <item x="573"/>
        <item x="186"/>
        <item x="145"/>
        <item x="413"/>
        <item x="23"/>
        <item x="199"/>
        <item x="654"/>
        <item x="14"/>
        <item x="984"/>
        <item x="189"/>
        <item x="379"/>
        <item x="278"/>
        <item x="1164"/>
        <item x="1264"/>
        <item x="13"/>
        <item x="395"/>
        <item x="986"/>
        <item x="437"/>
        <item x="854"/>
        <item x="190"/>
        <item x="1254"/>
        <item x="167"/>
        <item x="574"/>
        <item x="964"/>
        <item x="1201"/>
        <item x="831"/>
        <item x="285"/>
        <item x="1227"/>
        <item x="1276"/>
        <item x="1012"/>
        <item x="1255"/>
        <item x="192"/>
        <item x="1160"/>
        <item x="987"/>
        <item x="662"/>
        <item x="220"/>
        <item x="887"/>
        <item x="767"/>
        <item x="419"/>
        <item x="78"/>
        <item x="763"/>
        <item x="724"/>
        <item x="805"/>
        <item x="782"/>
        <item x="468"/>
        <item x="446"/>
        <item x="623"/>
        <item x="739"/>
        <item x="522"/>
        <item x="57"/>
        <item x="978"/>
        <item x="492"/>
        <item x="1058"/>
        <item x="708"/>
        <item x="1070"/>
        <item x="676"/>
        <item x="281"/>
        <item x="973"/>
        <item x="1121"/>
        <item x="480"/>
        <item x="158"/>
        <item x="1041"/>
        <item x="161"/>
        <item x="1029"/>
        <item x="1240"/>
        <item x="590"/>
        <item x="1191"/>
        <item x="784"/>
        <item x="796"/>
        <item x="905"/>
        <item x="1197"/>
        <item x="1061"/>
        <item x="246"/>
        <item x="466"/>
        <item x="447"/>
        <item x="101"/>
        <item x="164"/>
        <item x="1000"/>
        <item x="342"/>
        <item x="1186"/>
        <item x="1269"/>
        <item x="1141"/>
        <item x="833"/>
        <item x="477"/>
        <item x="1067"/>
        <item x="132"/>
        <item x="1215"/>
        <item x="1014"/>
        <item x="172"/>
        <item x="907"/>
        <item x="1126"/>
        <item x="1077"/>
        <item x="1228"/>
        <item x="629"/>
        <item x="710"/>
        <item x="407"/>
        <item x="236"/>
        <item x="1026"/>
        <item x="1016"/>
        <item x="485"/>
        <item x="838"/>
        <item x="652"/>
        <item x="940"/>
        <item x="282"/>
        <item x="924"/>
        <item x="1042"/>
        <item x="1163"/>
        <item x="316"/>
        <item x="642"/>
        <item x="941"/>
        <item x="1025"/>
        <item x="400"/>
        <item x="571"/>
        <item x="433"/>
        <item x="705"/>
        <item x="426"/>
        <item x="392"/>
        <item x="835"/>
        <item x="844"/>
        <item x="863"/>
        <item x="830"/>
        <item x="1187"/>
        <item x="578"/>
        <item x="1089"/>
        <item x="1113"/>
        <item x="1216"/>
        <item x="618"/>
        <item x="745"/>
        <item x="836"/>
        <item x="406"/>
        <item x="71"/>
        <item x="113"/>
        <item x="585"/>
        <item x="410"/>
        <item x="828"/>
        <item x="702"/>
        <item x="868"/>
        <item x="864"/>
        <item x="565"/>
        <item x="1167"/>
        <item x="1008"/>
        <item x="874"/>
        <item x="643"/>
        <item x="1219"/>
        <item x="773"/>
        <item x="124"/>
        <item x="1268"/>
        <item x="799"/>
        <item x="948"/>
        <item x="931"/>
        <item x="619"/>
        <item x="766"/>
        <item x="995"/>
        <item x="10"/>
        <item x="210"/>
        <item x="542"/>
        <item x="794"/>
        <item x="1027"/>
        <item x="1065"/>
        <item x="1106"/>
        <item x="951"/>
        <item x="490"/>
        <item x="1248"/>
        <item x="472"/>
        <item x="622"/>
        <item x="561"/>
        <item x="872"/>
        <item x="1161"/>
        <item x="904"/>
        <item x="440"/>
        <item x="1207"/>
        <item x="191"/>
        <item x="726"/>
        <item x="699"/>
        <item x="1037"/>
        <item x="1176"/>
        <item x="1051"/>
        <item x="1095"/>
        <item x="1144"/>
        <item x="171"/>
        <item x="438"/>
        <item x="529"/>
        <item x="893"/>
        <item x="917"/>
        <item x="687"/>
        <item x="21"/>
        <item x="541"/>
        <item x="1185"/>
        <item x="1007"/>
        <item x="594"/>
        <item x="233"/>
        <item x="1290"/>
        <item x="935"/>
        <item x="1238"/>
        <item x="734"/>
        <item x="150"/>
        <item x="644"/>
        <item x="849"/>
        <item x="1170"/>
        <item x="1257"/>
        <item x="899"/>
        <item x="1168"/>
        <item x="1218"/>
        <item x="1001"/>
        <item x="238"/>
        <item x="1267"/>
        <item x="1235"/>
        <item x="96"/>
        <item x="789"/>
        <item x="151"/>
        <item x="1068"/>
        <item x="743"/>
        <item x="1046"/>
        <item x="1223"/>
        <item x="852"/>
        <item x="1040"/>
        <item x="470"/>
        <item x="18"/>
        <item x="170"/>
        <item x="966"/>
        <item x="829"/>
        <item x="1166"/>
        <item x="566"/>
        <item x="701"/>
        <item x="173"/>
        <item x="554"/>
        <item x="168"/>
        <item x="528"/>
        <item x="4"/>
        <item x="792"/>
        <item x="353"/>
        <item x="1142"/>
        <item x="1292"/>
        <item x="65"/>
        <item x="1097"/>
        <item x="1080"/>
        <item x="1085"/>
        <item x="579"/>
        <item x="336"/>
        <item x="1139"/>
        <item x="1289"/>
        <item x="1101"/>
        <item x="1251"/>
        <item x="1181"/>
        <item x="765"/>
        <item x="380"/>
        <item x="1241"/>
        <item x="536"/>
        <item x="589"/>
        <item x="15"/>
        <item x="659"/>
        <item x="1090"/>
        <item x="6"/>
        <item x="372"/>
        <item x="251"/>
        <item x="744"/>
        <item x="1030"/>
        <item x="960"/>
        <item x="1102"/>
        <item x="119"/>
        <item x="1057"/>
        <item x="632"/>
        <item x="1151"/>
        <item x="1109"/>
        <item x="341"/>
        <item x="802"/>
        <item x="752"/>
        <item x="87"/>
        <item x="551"/>
        <item x="66"/>
        <item x="1277"/>
        <item x="1213"/>
        <item x="703"/>
        <item x="212"/>
        <item x="25"/>
        <item x="839"/>
        <item x="785"/>
        <item x="612"/>
        <item x="813"/>
        <item x="505"/>
        <item x="459"/>
        <item x="263"/>
        <item x="510"/>
        <item x="692"/>
        <item x="129"/>
        <item x="520"/>
        <item x="736"/>
        <item x="448"/>
        <item x="460"/>
        <item x="1224"/>
        <item x="1062"/>
        <item x="7"/>
        <item x="942"/>
        <item x="491"/>
        <item x="1117"/>
        <item x="1131"/>
        <item x="378"/>
        <item x="938"/>
        <item x="1073"/>
        <item x="489"/>
        <item x="664"/>
        <item x="115"/>
        <item x="221"/>
        <item x="781"/>
        <item x="43"/>
        <item x="44"/>
        <item x="211"/>
        <item x="556"/>
        <item x="631"/>
        <item x="548"/>
        <item x="1094"/>
        <item x="1245"/>
        <item x="609"/>
        <item x="801"/>
        <item x="493"/>
        <item x="1154"/>
        <item x="1237"/>
        <item x="900"/>
        <item x="977"/>
        <item x="954"/>
        <item x="586"/>
        <item x="711"/>
        <item x="1110"/>
        <item x="788"/>
        <item x="668"/>
        <item x="202"/>
        <item x="993"/>
        <item x="840"/>
        <item x="138"/>
        <item x="368"/>
        <item x="843"/>
        <item x="239"/>
        <item x="385"/>
        <item x="1132"/>
        <item x="607"/>
        <item x="97"/>
        <item x="731"/>
        <item x="1010"/>
        <item x="545"/>
        <item x="753"/>
        <item x="600"/>
        <item x="274"/>
        <item x="602"/>
        <item x="75"/>
        <item x="182"/>
        <item x="1296"/>
        <item x="624"/>
        <item x="1034"/>
        <item x="347"/>
        <item x="674"/>
        <item x="655"/>
        <item x="764"/>
        <item x="355"/>
        <item x="758"/>
        <item x="890"/>
        <item x="100"/>
        <item x="416"/>
        <item x="9"/>
        <item x="975"/>
        <item x="268"/>
        <item x="562"/>
        <item x="606"/>
        <item x="142"/>
        <item x="81"/>
        <item x="684"/>
        <item x="475"/>
        <item x="747"/>
        <item x="814"/>
        <item x="1019"/>
        <item x="479"/>
        <item x="67"/>
        <item x="610"/>
        <item x="1112"/>
        <item x="672"/>
        <item x="911"/>
        <item x="1286"/>
        <item x="761"/>
        <item x="616"/>
        <item x="928"/>
        <item x="1066"/>
        <item x="131"/>
        <item x="804"/>
        <item x="240"/>
        <item x="1165"/>
        <item x="967"/>
        <item x="2"/>
        <item x="324"/>
        <item x="1298"/>
        <item x="552"/>
        <item x="663"/>
        <item x="530"/>
        <item x="396"/>
        <item x="851"/>
        <item x="339"/>
        <item x="1"/>
        <item x="1053"/>
        <item x="926"/>
        <item x="645"/>
        <item x="750"/>
        <item x="404"/>
        <item x="696"/>
        <item x="920"/>
        <item x="1045"/>
        <item x="1236"/>
        <item x="1091"/>
        <item x="961"/>
        <item x="876"/>
        <item x="714"/>
        <item x="715"/>
        <item x="415"/>
        <item x="439"/>
        <item x="35"/>
        <item x="944"/>
        <item x="949"/>
        <item x="155"/>
        <item x="929"/>
        <item x="197"/>
        <item x="50"/>
        <item x="79"/>
        <item x="811"/>
        <item x="473"/>
        <item x="1155"/>
        <item x="17"/>
        <item x="207"/>
        <item x="1147"/>
        <item x="1044"/>
        <item x="405"/>
        <item x="140"/>
        <item x="691"/>
        <item x="1266"/>
        <item x="319"/>
        <item x="511"/>
        <item x="425"/>
        <item x="1047"/>
        <item x="884"/>
        <item x="42"/>
        <item x="855"/>
        <item x="962"/>
        <item x="1274"/>
        <item x="1006"/>
        <item x="1074"/>
        <item x="923"/>
        <item x="647"/>
        <item x="105"/>
        <item x="1239"/>
        <item x="748"/>
        <item x="488"/>
        <item x="29"/>
        <item x="871"/>
        <item x="757"/>
        <item x="1036"/>
        <item x="539"/>
        <item x="1179"/>
        <item x="360"/>
        <item x="1232"/>
        <item x="518"/>
        <item x="937"/>
        <item x="1021"/>
        <item x="1098"/>
        <item x="584"/>
        <item x="1263"/>
        <item x="895"/>
        <item x="865"/>
        <item x="861"/>
        <item x="398"/>
        <item x="225"/>
        <item x="80"/>
        <item x="873"/>
        <item x="245"/>
        <item x="344"/>
        <item x="797"/>
        <item x="913"/>
        <item x="722"/>
        <item x="999"/>
        <item x="719"/>
        <item x="898"/>
        <item x="107"/>
        <item x="1017"/>
        <item x="359"/>
        <item x="5"/>
        <item x="61"/>
        <item x="1059"/>
        <item x="1004"/>
        <item x="36"/>
        <item x="1299"/>
        <item x="555"/>
        <item x="1050"/>
        <item x="889"/>
        <item x="680"/>
        <item x="958"/>
        <item x="188"/>
        <item x="348"/>
        <item x="402"/>
        <item x="775"/>
        <item x="0"/>
        <item x="333"/>
        <item x="1178"/>
        <item x="822"/>
        <item x="169"/>
        <item x="1099"/>
        <item x="673"/>
        <item x="596"/>
        <item x="213"/>
        <item x="881"/>
        <item x="1076"/>
        <item x="1159"/>
        <item x="946"/>
        <item x="985"/>
        <item x="810"/>
        <item x="299"/>
        <item x="227"/>
        <item x="625"/>
        <item x="901"/>
        <item x="1013"/>
        <item x="820"/>
        <item x="338"/>
        <item x="815"/>
        <item x="444"/>
        <item x="102"/>
        <item x="1023"/>
        <item x="783"/>
        <item x="215"/>
        <item x="774"/>
        <item x="875"/>
        <item x="580"/>
        <item x="812"/>
        <item x="451"/>
        <item x="1249"/>
        <item x="947"/>
        <item x="364"/>
        <item x="671"/>
        <item x="423"/>
        <item x="260"/>
        <item x="704"/>
        <item x="1273"/>
        <item x="727"/>
        <item x="850"/>
        <item x="903"/>
        <item x="513"/>
        <item x="1087"/>
        <item x="120"/>
        <item x="1134"/>
        <item x="1033"/>
        <item x="698"/>
        <item x="47"/>
        <item x="1124"/>
        <item x="1250"/>
        <item x="157"/>
        <item x="862"/>
        <item x="504"/>
        <item x="756"/>
        <item x="302"/>
        <item x="587"/>
        <item x="424"/>
        <item x="598"/>
        <item x="1202"/>
        <item x="567"/>
        <item x="816"/>
        <item x="144"/>
        <item x="867"/>
        <item x="921"/>
        <item x="322"/>
        <item x="700"/>
        <item x="738"/>
        <item x="533"/>
        <item x="915"/>
        <item x="557"/>
        <item x="878"/>
        <item x="823"/>
        <item x="412"/>
        <item x="94"/>
        <item x="819"/>
        <item x="453"/>
        <item x="432"/>
        <item x="1188"/>
        <item x="411"/>
        <item x="997"/>
        <item x="640"/>
        <item x="593"/>
        <item x="657"/>
        <item x="175"/>
        <item x="974"/>
        <item x="1088"/>
        <item x="994"/>
        <item x="793"/>
        <item x="575"/>
        <item x="1125"/>
        <item x="677"/>
        <item x="636"/>
        <item x="49"/>
        <item x="323"/>
        <item x="371"/>
        <item x="683"/>
        <item x="328"/>
        <item x="779"/>
        <item x="1072"/>
        <item x="262"/>
        <item x="86"/>
        <item x="118"/>
        <item x="1078"/>
        <item x="916"/>
        <item x="933"/>
        <item x="1028"/>
        <item x="1055"/>
        <item x="780"/>
        <item x="661"/>
        <item x="809"/>
        <item x="817"/>
        <item x="106"/>
        <item x="516"/>
        <item x="51"/>
        <item x="910"/>
        <item x="381"/>
        <item x="532"/>
        <item x="818"/>
        <item x="1011"/>
        <item x="982"/>
        <item x="666"/>
        <item x="981"/>
        <item x="312"/>
        <item x="1189"/>
        <item x="614"/>
        <item x="1082"/>
        <item x="48"/>
        <item x="669"/>
        <item x="498"/>
        <item x="1173"/>
        <item x="1217"/>
        <item x="660"/>
        <item x="30"/>
        <item x="116"/>
        <item x="769"/>
        <item x="628"/>
        <item x="159"/>
        <item x="256"/>
        <item x="842"/>
        <item x="694"/>
        <item x="1005"/>
        <item x="196"/>
        <item x="174"/>
        <item x="741"/>
        <item x="630"/>
        <item x="126"/>
        <item x="740"/>
        <item x="1184"/>
        <item x="599"/>
        <item x="650"/>
        <item x="279"/>
        <item x="988"/>
        <item x="3"/>
        <item x="350"/>
        <item x="1043"/>
        <item x="894"/>
        <item x="311"/>
        <item x="502"/>
        <item x="127"/>
        <item x="237"/>
        <item x="582"/>
        <item x="361"/>
        <item x="309"/>
        <item x="879"/>
        <item x="560"/>
        <item x="471"/>
        <item x="1175"/>
        <item x="1031"/>
        <item x="877"/>
        <item x="133"/>
        <item x="693"/>
        <item x="544"/>
        <item x="718"/>
        <item x="40"/>
        <item x="939"/>
        <item x="11"/>
        <item x="388"/>
        <item x="859"/>
        <item x="1265"/>
        <item x="1247"/>
        <item x="515"/>
        <item x="389"/>
        <item x="732"/>
        <item x="136"/>
        <item x="1136"/>
        <item x="595"/>
        <item x="248"/>
        <item x="1122"/>
        <item x="122"/>
        <item x="564"/>
        <item x="572"/>
        <item x="882"/>
        <item x="526"/>
        <item x="581"/>
        <item x="266"/>
        <item x="450"/>
        <item x="269"/>
        <item x="1222"/>
        <item x="925"/>
        <item x="730"/>
        <item x="760"/>
        <item x="869"/>
        <item x="649"/>
        <item x="509"/>
        <item x="24"/>
        <item x="737"/>
        <item x="512"/>
        <item x="770"/>
        <item x="613"/>
        <item x="617"/>
        <item x="399"/>
        <item x="971"/>
        <item x="983"/>
        <item x="531"/>
        <item x="825"/>
        <item x="258"/>
        <item x="969"/>
        <item x="952"/>
        <item x="891"/>
        <item x="1272"/>
        <item x="243"/>
        <item x="523"/>
        <item x="1116"/>
        <item x="250"/>
        <item x="349"/>
        <item x="325"/>
        <item x="321"/>
        <item x="930"/>
        <item x="936"/>
        <item x="469"/>
        <item x="880"/>
        <item x="1158"/>
        <item x="919"/>
        <item x="885"/>
        <item x="866"/>
        <item x="641"/>
        <item x="519"/>
        <item x="543"/>
        <item x="592"/>
        <item x="307"/>
        <item x="397"/>
        <item x="690"/>
        <item x="786"/>
        <item x="317"/>
        <item x="906"/>
        <item x="992"/>
        <item x="922"/>
        <item x="568"/>
        <item x="369"/>
        <item x="314"/>
        <item x="508"/>
        <item x="296"/>
        <item x="318"/>
        <item x="860"/>
        <item x="452"/>
        <item x="883"/>
        <item x="1079"/>
        <item x="456"/>
        <item x="633"/>
        <item x="497"/>
        <item x="123"/>
        <item x="147"/>
        <item x="746"/>
        <item x="870"/>
        <item x="558"/>
        <item x="298"/>
        <item x="8"/>
        <item x="979"/>
        <item x="326"/>
        <item x="476"/>
        <item x="427"/>
        <item x="611"/>
        <item x="506"/>
        <item x="315"/>
        <item x="83"/>
        <item x="826"/>
        <item x="45"/>
        <item x="313"/>
        <item x="675"/>
        <item x="653"/>
        <item x="615"/>
        <item x="409"/>
        <item x="591"/>
        <item x="902"/>
        <item x="343"/>
        <item x="387"/>
        <item x="1137"/>
        <item x="160"/>
        <item x="441"/>
        <item x="856"/>
        <item x="1020"/>
        <item x="104"/>
        <item x="768"/>
        <item x="434"/>
        <item x="135"/>
        <item x="538"/>
        <item x="384"/>
        <item x="798"/>
        <item x="1190"/>
        <item x="386"/>
        <item x="414"/>
        <item x="697"/>
        <item x="54"/>
        <item x="454"/>
        <item x="527"/>
        <item x="546"/>
        <item x="601"/>
        <item x="19"/>
        <item x="603"/>
        <item x="430"/>
        <item x="370"/>
        <item x="772"/>
        <item x="968"/>
        <item x="537"/>
        <item x="637"/>
        <item x="90"/>
        <item x="1162"/>
        <item x="559"/>
        <item x="306"/>
        <item x="435"/>
        <item x="496"/>
        <item x="305"/>
        <item x="391"/>
        <item x="365"/>
        <item x="605"/>
        <item x="681"/>
        <item x="1083"/>
        <item x="776"/>
        <item x="455"/>
        <item x="337"/>
        <item x="524"/>
        <item x="82"/>
        <item x="461"/>
        <item x="330"/>
        <item x="417"/>
        <item x="517"/>
        <item x="1048"/>
        <item x="576"/>
        <item x="12"/>
        <item x="235"/>
        <item x="604"/>
        <item x="486"/>
        <item x="1143"/>
        <item x="38"/>
        <item x="462"/>
        <item x="390"/>
        <item x="583"/>
        <item x="59"/>
        <item x="143"/>
        <item x="329"/>
        <item x="176"/>
        <item x="494"/>
        <item x="320"/>
        <item x="340"/>
        <item x="729"/>
        <item x="356"/>
        <item x="22"/>
        <item x="84"/>
        <item x="357"/>
        <item x="569"/>
        <item x="373"/>
        <item x="588"/>
        <item x="308"/>
        <item x="686"/>
        <item x="382"/>
        <item x="422"/>
        <item x="200"/>
        <item x="294"/>
        <item x="626"/>
        <item x="507"/>
        <item x="366"/>
        <item x="535"/>
        <item x="403"/>
        <item x="332"/>
        <item x="436"/>
        <item x="553"/>
        <item x="394"/>
        <item x="297"/>
        <item x="253"/>
        <item x="177"/>
        <item x="310"/>
        <item x="665"/>
        <item x="500"/>
        <item x="534"/>
        <item x="352"/>
        <item x="331"/>
        <item x="540"/>
        <item x="354"/>
        <item x="503"/>
        <item x="327"/>
        <item x="362"/>
        <item x="63"/>
        <item x="495"/>
        <item x="346"/>
        <item x="429"/>
        <item x="345"/>
        <item x="377"/>
        <item x="26"/>
        <item x="351"/>
        <item x="383"/>
        <item x="428"/>
        <item x="55"/>
        <item x="16"/>
        <item x="229"/>
        <item x="283"/>
        <item x="376"/>
        <item x="393"/>
        <item x="41"/>
        <item x="431"/>
        <item x="99"/>
        <item x="214"/>
        <item x="88"/>
        <item x="806"/>
        <item x="62"/>
        <item x="181"/>
        <item x="791"/>
        <item x="303"/>
        <item x="70"/>
        <item x="117"/>
        <item x="483"/>
        <item x="408"/>
        <item x="335"/>
        <item x="481"/>
        <item x="334"/>
        <item t="default"/>
      </items>
    </pivotField>
    <pivotField numFmtId="43" showAll="0"/>
    <pivotField showAll="0"/>
    <pivotField showAll="0"/>
  </pivotFields>
  <rowFields count="1">
    <field x="9"/>
  </rowFields>
  <rowItems count="6">
    <i>
      <x v="80"/>
    </i>
    <i>
      <x v="189"/>
    </i>
    <i>
      <x v="163"/>
    </i>
    <i>
      <x v="67"/>
    </i>
    <i>
      <x v="162"/>
    </i>
    <i t="grand">
      <x/>
    </i>
  </rowItems>
  <colItems count="1">
    <i/>
  </colItems>
  <dataFields count="1">
    <dataField name="Sum of Rating_Count" fld="7" baseField="9" baseItem="0" numFmtId="1"/>
  </dataFields>
  <formats count="12">
    <format dxfId="168">
      <pivotArea type="all" dataOnly="0" outline="0" fieldPosition="0"/>
    </format>
    <format dxfId="167">
      <pivotArea outline="0" collapsedLevelsAreSubtotals="1" fieldPosition="0"/>
    </format>
    <format dxfId="166">
      <pivotArea field="9" type="button" dataOnly="0" labelOnly="1" outline="0" axis="axisRow" fieldPosition="0"/>
    </format>
    <format dxfId="165">
      <pivotArea dataOnly="0" labelOnly="1" fieldPosition="0">
        <references count="1">
          <reference field="9" count="5">
            <x v="67"/>
            <x v="80"/>
            <x v="162"/>
            <x v="163"/>
            <x v="189"/>
          </reference>
        </references>
      </pivotArea>
    </format>
    <format dxfId="164">
      <pivotArea dataOnly="0" labelOnly="1" grandRow="1" outline="0" fieldPosition="0"/>
    </format>
    <format dxfId="163">
      <pivotArea dataOnly="0" labelOnly="1" outline="0" axis="axisValues" fieldPosition="0"/>
    </format>
    <format dxfId="56">
      <pivotArea type="all" dataOnly="0" outline="0" fieldPosition="0"/>
    </format>
    <format dxfId="55">
      <pivotArea outline="0" collapsedLevelsAreSubtotals="1" fieldPosition="0"/>
    </format>
    <format dxfId="54">
      <pivotArea field="9" type="button" dataOnly="0" labelOnly="1" outline="0" axis="axisRow" fieldPosition="0"/>
    </format>
    <format dxfId="53">
      <pivotArea dataOnly="0" labelOnly="1" fieldPosition="0">
        <references count="1">
          <reference field="9" count="5">
            <x v="67"/>
            <x v="80"/>
            <x v="162"/>
            <x v="163"/>
            <x v="189"/>
          </reference>
        </references>
      </pivotArea>
    </format>
    <format dxfId="52">
      <pivotArea dataOnly="0" labelOnly="1" grandRow="1" outline="0" fieldPosition="0"/>
    </format>
    <format dxfId="51">
      <pivotArea dataOnly="0" labelOnly="1" outline="0" axis="axisValues"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80"/>
          </reference>
        </references>
      </pivotArea>
    </chartFormat>
    <chartFormat chart="3" format="9">
      <pivotArea type="data" outline="0" fieldPosition="0">
        <references count="2">
          <reference field="4294967294" count="1" selected="0">
            <x v="0"/>
          </reference>
          <reference field="9" count="1" selected="0">
            <x v="189"/>
          </reference>
        </references>
      </pivotArea>
    </chartFormat>
    <chartFormat chart="3" format="10">
      <pivotArea type="data" outline="0" fieldPosition="0">
        <references count="2">
          <reference field="4294967294" count="1" selected="0">
            <x v="0"/>
          </reference>
          <reference field="9" count="1" selected="0">
            <x v="163"/>
          </reference>
        </references>
      </pivotArea>
    </chartFormat>
    <chartFormat chart="3" format="11">
      <pivotArea type="data" outline="0" fieldPosition="0">
        <references count="2">
          <reference field="4294967294" count="1" selected="0">
            <x v="0"/>
          </reference>
          <reference field="9" count="1" selected="0">
            <x v="67"/>
          </reference>
        </references>
      </pivotArea>
    </chartFormat>
    <chartFormat chart="3" format="12">
      <pivotArea type="data" outline="0" fieldPosition="0">
        <references count="2">
          <reference field="4294967294" count="1" selected="0">
            <x v="0"/>
          </reference>
          <reference field="9" count="1" selected="0">
            <x v="162"/>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A7AF850-D79A-4B1E-8DBF-8B8DFB0A279D}" name="Actual Revenue Potential (₹)"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2:T13"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dataField="1" numFmtId="43" showAll="0"/>
    <pivotField numFmtId="43" showAll="0"/>
    <pivotField showAll="0"/>
    <pivotField showAll="0"/>
  </pivotFields>
  <rowItems count="1">
    <i/>
  </rowItems>
  <colItems count="1">
    <i/>
  </colItems>
  <dataFields count="1">
    <dataField name="Total Actual Revenue Potential (₹)" fld="10" baseField="0" baseItem="0" numFmtId="43"/>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C969B41-4B3B-47C6-A9B8-EC6EA977F641}" name="Products per Price Rang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ice Ranges">
  <location ref="M15:N19"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axis="axisRow" showAll="0">
      <items count="4">
        <item x="1"/>
        <item x="2"/>
        <item x="0"/>
        <item t="default"/>
      </items>
    </pivotField>
    <pivotField showAll="0"/>
  </pivotFields>
  <rowFields count="1">
    <field x="12"/>
  </rowFields>
  <rowItems count="4">
    <i>
      <x/>
    </i>
    <i>
      <x v="1"/>
    </i>
    <i>
      <x v="2"/>
    </i>
    <i t="grand">
      <x/>
    </i>
  </rowItems>
  <colItems count="1">
    <i/>
  </colItems>
  <dataFields count="1">
    <dataField name="Count of Product ID" fld="0" subtotal="count" baseField="0" baseItem="0"/>
  </dataFields>
  <formats count="12">
    <format dxfId="161">
      <pivotArea type="all" dataOnly="0" outline="0" fieldPosition="0"/>
    </format>
    <format dxfId="160">
      <pivotArea outline="0" collapsedLevelsAreSubtotals="1" fieldPosition="0"/>
    </format>
    <format dxfId="159">
      <pivotArea field="12" type="button" dataOnly="0" labelOnly="1" outline="0" axis="axisRow" fieldPosition="0"/>
    </format>
    <format dxfId="158">
      <pivotArea dataOnly="0" labelOnly="1" fieldPosition="0">
        <references count="1">
          <reference field="12" count="0"/>
        </references>
      </pivotArea>
    </format>
    <format dxfId="157">
      <pivotArea dataOnly="0" labelOnly="1" grandRow="1" outline="0" fieldPosition="0"/>
    </format>
    <format dxfId="156">
      <pivotArea dataOnly="0" labelOnly="1" outline="0" axis="axisValues" fieldPosition="0"/>
    </format>
    <format dxfId="49">
      <pivotArea type="all" dataOnly="0" outline="0" fieldPosition="0"/>
    </format>
    <format dxfId="48">
      <pivotArea outline="0" collapsedLevelsAreSubtotals="1" fieldPosition="0"/>
    </format>
    <format dxfId="47">
      <pivotArea field="12" type="button" dataOnly="0" labelOnly="1" outline="0" axis="axisRow" fieldPosition="0"/>
    </format>
    <format dxfId="46">
      <pivotArea dataOnly="0" labelOnly="1" fieldPosition="0">
        <references count="1">
          <reference field="12" count="0"/>
        </references>
      </pivotArea>
    </format>
    <format dxfId="45">
      <pivotArea dataOnly="0" labelOnly="1" grandRow="1" outline="0" fieldPosition="0"/>
    </format>
    <format dxfId="44">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C5D18DD-0B75-42C6-821B-A5D8FBB7D772}" name="Total Review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Items count="1">
    <i/>
  </rowItems>
  <colItems count="1">
    <i/>
  </colItems>
  <dataFields count="1">
    <dataField name="Total Reviews" fld="6" subtotal="count" baseField="0" baseItem="0"/>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745A88F-83CE-4761-89B0-EFC7101516E0}" name="Average Percentage Discoun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9:T10"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Items count="1">
    <i/>
  </rowItems>
  <colItems count="1">
    <i/>
  </colItems>
  <dataFields count="1">
    <dataField name="Average of Discount %" fld="5" subtotal="average" baseField="0" baseItem="0" numFmtId="9"/>
  </dataFields>
  <formats count="4">
    <format dxfId="275">
      <pivotArea outline="0" collapsedLevelsAreSubtotals="1" fieldPosition="0"/>
    </format>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EEF4C83-D1FA-418B-BC9A-5BC332526861}" name="Average Discount by Category Typ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Types">
  <location ref="A3:B13"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8"/>
  </rowFields>
  <rowItems count="10">
    <i>
      <x v="5"/>
    </i>
    <i>
      <x v="1"/>
    </i>
    <i>
      <x v="3"/>
    </i>
    <i>
      <x v="2"/>
    </i>
    <i>
      <x v="6"/>
    </i>
    <i>
      <x/>
    </i>
    <i>
      <x v="4"/>
    </i>
    <i>
      <x v="7"/>
    </i>
    <i>
      <x v="8"/>
    </i>
    <i t="grand">
      <x/>
    </i>
  </rowItems>
  <colItems count="1">
    <i/>
  </colItems>
  <dataFields count="1">
    <dataField name="Average of Discount Percentage" fld="5" subtotal="average" baseField="8" baseItem="0" numFmtId="2"/>
  </dataFields>
  <formats count="12">
    <format dxfId="154">
      <pivotArea type="all" dataOnly="0" outline="0" fieldPosition="0"/>
    </format>
    <format dxfId="153">
      <pivotArea outline="0" collapsedLevelsAreSubtotals="1" fieldPosition="0"/>
    </format>
    <format dxfId="152">
      <pivotArea field="8" type="button" dataOnly="0" labelOnly="1" outline="0" axis="axisRow" fieldPosition="0"/>
    </format>
    <format dxfId="151">
      <pivotArea dataOnly="0" labelOnly="1" fieldPosition="0">
        <references count="1">
          <reference field="8" count="0"/>
        </references>
      </pivotArea>
    </format>
    <format dxfId="150">
      <pivotArea dataOnly="0" labelOnly="1" grandRow="1" outline="0" fieldPosition="0"/>
    </format>
    <format dxfId="149">
      <pivotArea dataOnly="0" labelOnly="1" outline="0" axis="axisValues" fieldPosition="0"/>
    </format>
    <format dxfId="42">
      <pivotArea type="all" dataOnly="0" outline="0" fieldPosition="0"/>
    </format>
    <format dxfId="41">
      <pivotArea outline="0" collapsedLevelsAreSubtotals="1" fieldPosition="0"/>
    </format>
    <format dxfId="40">
      <pivotArea field="8" type="button" dataOnly="0" labelOnly="1" outline="0" axis="axisRow" fieldPosition="0"/>
    </format>
    <format dxfId="39">
      <pivotArea dataOnly="0" labelOnly="1" fieldPosition="0">
        <references count="1">
          <reference field="8" count="0"/>
        </references>
      </pivotArea>
    </format>
    <format dxfId="38">
      <pivotArea dataOnly="0" labelOnly="1" grandRow="1" outline="0" fieldPosition="0"/>
    </format>
    <format dxfId="3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4B4B9-ED0E-441A-891C-CB05CCD198D7}" name="Average Rating"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6:T7" firstHeaderRow="1" firstDataRow="1" firstDataCol="0"/>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numFmtId="165" showAll="0"/>
    <pivotField numFmtId="1" showAll="0"/>
    <pivotField showAll="0"/>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Items count="1">
    <i/>
  </rowItems>
  <colItems count="1">
    <i/>
  </colItems>
  <dataFields count="1">
    <dataField name="Average Rating" fld="6" subtotal="average" baseField="0" baseItem="0" numFmtId="165"/>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598B87-92CA-4594-AE1B-A3034D4593A1}" name="Products with 50% or more Discoun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Types">
  <location ref="D15:E22"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items count="10">
        <item x="7"/>
        <item sd="0" x="0"/>
        <item sd="0" x="1"/>
        <item sd="0" x="8"/>
        <item sd="0" x="4"/>
        <item sd="0" x="5"/>
        <item x="2"/>
        <item sd="0" x="3"/>
        <item x="6"/>
        <item t="default"/>
      </items>
    </pivotField>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sd="0"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sd="0" x="79"/>
        <item x="8"/>
        <item x="64"/>
        <item x="105"/>
        <item x="67"/>
        <item x="47"/>
        <item x="126"/>
        <item x="77"/>
        <item x="28"/>
        <item x="39"/>
        <item x="9"/>
        <item x="87"/>
        <item x="184"/>
        <item x="69"/>
        <item x="116"/>
        <item x="86"/>
        <item x="108"/>
        <item x="132"/>
        <item x="63"/>
        <item sd="0" x="205"/>
        <item x="43"/>
        <item x="114"/>
        <item x="41"/>
        <item x="167"/>
        <item x="20"/>
        <item x="124"/>
        <item x="165"/>
        <item x="113"/>
        <item x="10"/>
        <item sd="0" x="7"/>
        <item x="73"/>
        <item x="4"/>
        <item x="58"/>
        <item x="92"/>
        <item x="174"/>
        <item x="193"/>
        <item x="149"/>
        <item x="202"/>
        <item x="68"/>
        <item x="115"/>
        <item x="159"/>
        <item x="12"/>
        <item x="57"/>
        <item x="34"/>
        <item x="97"/>
        <item x="98"/>
        <item x="30"/>
        <item x="180"/>
        <item x="42"/>
        <item x="197"/>
        <item x="186"/>
        <item x="3"/>
        <item x="19"/>
        <item x="21"/>
        <item x="118"/>
        <item sd="0" x="14"/>
        <item x="196"/>
        <item x="181"/>
        <item x="192"/>
        <item x="204"/>
        <item x="5"/>
        <item x="31"/>
        <item x="155"/>
        <item x="110"/>
        <item x="151"/>
        <item sd="0"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s>
  <rowFields count="2">
    <field x="8"/>
    <field x="9"/>
  </rowFields>
  <rowItems count="7">
    <i>
      <x v="1"/>
    </i>
    <i>
      <x v="2"/>
    </i>
    <i>
      <x v="3"/>
    </i>
    <i>
      <x v="4"/>
    </i>
    <i>
      <x v="5"/>
    </i>
    <i>
      <x v="7"/>
    </i>
    <i t="grand">
      <x/>
    </i>
  </rowItems>
  <colItems count="1">
    <i/>
  </colItems>
  <dataFields count="1">
    <dataField name="Average of Discount Percentage" fld="5" subtotal="average" baseField="9" baseItem="0" numFmtId="2"/>
  </dataFields>
  <formats count="12">
    <format dxfId="248">
      <pivotArea type="all" dataOnly="0" outline="0" fieldPosition="0"/>
    </format>
    <format dxfId="247">
      <pivotArea outline="0" collapsedLevelsAreSubtotals="1" fieldPosition="0"/>
    </format>
    <format dxfId="246">
      <pivotArea field="8" type="button" dataOnly="0" labelOnly="1" outline="0" axis="axisRow" fieldPosition="0"/>
    </format>
    <format dxfId="245">
      <pivotArea dataOnly="0" labelOnly="1" fieldPosition="0">
        <references count="1">
          <reference field="8" count="6">
            <x v="1"/>
            <x v="2"/>
            <x v="3"/>
            <x v="4"/>
            <x v="5"/>
            <x v="7"/>
          </reference>
        </references>
      </pivotArea>
    </format>
    <format dxfId="244">
      <pivotArea dataOnly="0" labelOnly="1" grandRow="1" outline="0" fieldPosition="0"/>
    </format>
    <format dxfId="243">
      <pivotArea dataOnly="0" labelOnly="1" outline="0" axis="axisValues" fieldPosition="0"/>
    </format>
    <format dxfId="136">
      <pivotArea type="all" dataOnly="0" outline="0" fieldPosition="0"/>
    </format>
    <format dxfId="135">
      <pivotArea outline="0" collapsedLevelsAreSubtotals="1" fieldPosition="0"/>
    </format>
    <format dxfId="134">
      <pivotArea field="8" type="button" dataOnly="0" labelOnly="1" outline="0" axis="axisRow" fieldPosition="0"/>
    </format>
    <format dxfId="133">
      <pivotArea dataOnly="0" labelOnly="1" fieldPosition="0">
        <references count="1">
          <reference field="8" count="6">
            <x v="1"/>
            <x v="2"/>
            <x v="3"/>
            <x v="4"/>
            <x v="5"/>
            <x v="7"/>
          </reference>
        </references>
      </pivotArea>
    </format>
    <format dxfId="132">
      <pivotArea dataOnly="0" labelOnly="1" grandRow="1" outline="0" fieldPosition="0"/>
    </format>
    <format dxfId="13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valueGreaterThanOrEqual" evalOrder="-1" id="3"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0BE2B1-C2E7-4BF5-B648-ED6619D97092}" name="Product Coun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Types">
  <location ref="D3:E13"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8"/>
  </rowFields>
  <rowItems count="10">
    <i>
      <x v="2"/>
    </i>
    <i>
      <x v="1"/>
    </i>
    <i>
      <x v="4"/>
    </i>
    <i>
      <x v="7"/>
    </i>
    <i>
      <x v="6"/>
    </i>
    <i>
      <x v="5"/>
    </i>
    <i>
      <x/>
    </i>
    <i>
      <x v="8"/>
    </i>
    <i>
      <x v="3"/>
    </i>
    <i t="grand">
      <x/>
    </i>
  </rowItems>
  <colItems count="1">
    <i/>
  </colItems>
  <dataFields count="1">
    <dataField name="Count of Product ID" fld="0" subtotal="count" baseField="0" baseItem="0"/>
  </dataFields>
  <formats count="12">
    <format dxfId="241">
      <pivotArea type="all" dataOnly="0" outline="0" fieldPosition="0"/>
    </format>
    <format dxfId="240">
      <pivotArea outline="0" collapsedLevelsAreSubtotals="1" fieldPosition="0"/>
    </format>
    <format dxfId="239">
      <pivotArea field="8" type="button" dataOnly="0" labelOnly="1" outline="0" axis="axisRow" fieldPosition="0"/>
    </format>
    <format dxfId="238">
      <pivotArea dataOnly="0" labelOnly="1" fieldPosition="0">
        <references count="1">
          <reference field="8" count="0"/>
        </references>
      </pivotArea>
    </format>
    <format dxfId="237">
      <pivotArea dataOnly="0" labelOnly="1" grandRow="1" outline="0" fieldPosition="0"/>
    </format>
    <format dxfId="236">
      <pivotArea dataOnly="0" labelOnly="1" outline="0" axis="axisValues" fieldPosition="0"/>
    </format>
    <format dxfId="129">
      <pivotArea type="all" dataOnly="0" outline="0" fieldPosition="0"/>
    </format>
    <format dxfId="128">
      <pivotArea outline="0" collapsedLevelsAreSubtotals="1" fieldPosition="0"/>
    </format>
    <format dxfId="127">
      <pivotArea field="8" type="button" dataOnly="0" labelOnly="1" outline="0" axis="axisRow" fieldPosition="0"/>
    </format>
    <format dxfId="126">
      <pivotArea dataOnly="0" labelOnly="1" fieldPosition="0">
        <references count="1">
          <reference field="8" count="0"/>
        </references>
      </pivotArea>
    </format>
    <format dxfId="125">
      <pivotArea dataOnly="0" labelOnly="1" grandRow="1" outline="0" fieldPosition="0"/>
    </format>
    <format dxfId="1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2CAC6C-E7FE-4D65-9890-7F8687AAD95E}" name="Avg Actual Price vs Discounted Pric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Types">
  <location ref="M3:O13" firstHeaderRow="0"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numFmtId="43" showAll="0"/>
    <pivotField dataField="1"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items count="10">
        <item x="7"/>
        <item x="0"/>
        <item x="1"/>
        <item x="8"/>
        <item x="4"/>
        <item x="5"/>
        <item x="2"/>
        <item x="3"/>
        <item x="6"/>
        <item t="default"/>
      </items>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Actual_Price (₹)" fld="4" subtotal="average" baseField="8" baseItem="0" numFmtId="43"/>
    <dataField name="Average of Discounted_Price (₹)" fld="3" subtotal="average" baseField="8" baseItem="0" numFmtId="43"/>
  </dataFields>
  <formats count="12">
    <format dxfId="234">
      <pivotArea type="all" dataOnly="0" outline="0" fieldPosition="0"/>
    </format>
    <format dxfId="233">
      <pivotArea outline="0" collapsedLevelsAreSubtotals="1" fieldPosition="0"/>
    </format>
    <format dxfId="232">
      <pivotArea field="8" type="button" dataOnly="0" labelOnly="1" outline="0" axis="axisRow" fieldPosition="0"/>
    </format>
    <format dxfId="231">
      <pivotArea dataOnly="0" labelOnly="1" fieldPosition="0">
        <references count="1">
          <reference field="8" count="0"/>
        </references>
      </pivotArea>
    </format>
    <format dxfId="230">
      <pivotArea dataOnly="0" labelOnly="1" grandRow="1" outline="0" fieldPosition="0"/>
    </format>
    <format dxfId="229">
      <pivotArea dataOnly="0" labelOnly="1" outline="0" fieldPosition="0">
        <references count="1">
          <reference field="4294967294" count="2">
            <x v="0"/>
            <x v="1"/>
          </reference>
        </references>
      </pivotArea>
    </format>
    <format dxfId="122">
      <pivotArea type="all" dataOnly="0" outline="0" fieldPosition="0"/>
    </format>
    <format dxfId="121">
      <pivotArea outline="0" collapsedLevelsAreSubtotals="1" fieldPosition="0"/>
    </format>
    <format dxfId="120">
      <pivotArea field="8" type="button" dataOnly="0" labelOnly="1" outline="0" axis="axisRow" fieldPosition="0"/>
    </format>
    <format dxfId="119">
      <pivotArea dataOnly="0" labelOnly="1" fieldPosition="0">
        <references count="1">
          <reference field="8" count="0"/>
        </references>
      </pivotArea>
    </format>
    <format dxfId="118">
      <pivotArea dataOnly="0" labelOnly="1" grandRow="1" outline="0" fieldPosition="0"/>
    </format>
    <format dxfId="11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4F8CDB-579D-4382-BA08-3095876E444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7:T28" firstHeaderRow="1" firstDataRow="1" firstDataCol="0"/>
  <pivotFields count="15">
    <pivotField showAll="0"/>
    <pivotField showAll="0"/>
    <pivotField showAll="0"/>
    <pivotField numFmtId="43" showAll="0"/>
    <pivotField dataField="1"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Actual_Price (₹)" fld="4" subtotal="average" baseField="0" baseItem="0" numFmtId="43"/>
  </dataFields>
  <formats count="3">
    <format dxfId="31">
      <pivotArea type="all" dataOnly="0" outline="0" fieldPosition="0"/>
    </format>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189CFB-FA21-40EA-B873-A3FB0F74C0C5}" name="Revenue Potential by Category"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Types">
  <location ref="J15:K25" firstHeaderRow="1" firstDataRow="1" firstDataCol="1"/>
  <pivotFields count="14">
    <pivotField showAll="0"/>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items count="10">
        <item x="7"/>
        <item x="0"/>
        <item x="1"/>
        <item x="8"/>
        <item x="4"/>
        <item x="5"/>
        <item x="2"/>
        <item x="3"/>
        <item x="6"/>
        <item t="default"/>
      </items>
    </pivotField>
    <pivotField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dataField="1" numFmtId="43" showAll="0"/>
    <pivotField numFmtId="43" showAll="0"/>
    <pivotField showAll="0"/>
    <pivotField showAll="0"/>
  </pivotFields>
  <rowFields count="1">
    <field x="8"/>
  </rowFields>
  <rowItems count="10">
    <i>
      <x/>
    </i>
    <i>
      <x v="1"/>
    </i>
    <i>
      <x v="2"/>
    </i>
    <i>
      <x v="3"/>
    </i>
    <i>
      <x v="4"/>
    </i>
    <i>
      <x v="5"/>
    </i>
    <i>
      <x v="6"/>
    </i>
    <i>
      <x v="7"/>
    </i>
    <i>
      <x v="8"/>
    </i>
    <i t="grand">
      <x/>
    </i>
  </rowItems>
  <colItems count="1">
    <i/>
  </colItems>
  <dataFields count="1">
    <dataField name="Sum of Actual_Revenue Potential (₹)" fld="10" baseField="0" baseItem="0" numFmtId="43"/>
  </dataFields>
  <formats count="12">
    <format dxfId="228">
      <pivotArea type="all" dataOnly="0" outline="0" fieldPosition="0"/>
    </format>
    <format dxfId="227">
      <pivotArea outline="0" collapsedLevelsAreSubtotals="1" fieldPosition="0"/>
    </format>
    <format dxfId="226">
      <pivotArea field="8" type="button" dataOnly="0" labelOnly="1" outline="0" axis="axisRow" fieldPosition="0"/>
    </format>
    <format dxfId="225">
      <pivotArea dataOnly="0" labelOnly="1" fieldPosition="0">
        <references count="1">
          <reference field="8" count="0"/>
        </references>
      </pivotArea>
    </format>
    <format dxfId="224">
      <pivotArea dataOnly="0" labelOnly="1" grandRow="1" outline="0" fieldPosition="0"/>
    </format>
    <format dxfId="223">
      <pivotArea dataOnly="0" labelOnly="1" outline="0" axis="axisValues" fieldPosition="0"/>
    </format>
    <format dxfId="116">
      <pivotArea type="all" dataOnly="0" outline="0" fieldPosition="0"/>
    </format>
    <format dxfId="115">
      <pivotArea outline="0" collapsedLevelsAreSubtotals="1" fieldPosition="0"/>
    </format>
    <format dxfId="114">
      <pivotArea field="8" type="button" dataOnly="0" labelOnly="1" outline="0" axis="axisRow" fieldPosition="0"/>
    </format>
    <format dxfId="113">
      <pivotArea dataOnly="0" labelOnly="1" fieldPosition="0">
        <references count="1">
          <reference field="8" count="0"/>
        </references>
      </pivotArea>
    </format>
    <format dxfId="112">
      <pivotArea dataOnly="0" labelOnly="1" grandRow="1" outline="0" fieldPosition="0"/>
    </format>
    <format dxfId="111">
      <pivotArea dataOnly="0" labelOnly="1" outline="0" axis="axisValues"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57A646-0CDD-4347-9C47-7A5CB16C4A7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4:T25" firstHeaderRow="1" firstDataRow="1" firstDataCol="0"/>
  <pivotFields count="15">
    <pivotField showAll="0"/>
    <pivotField showAll="0"/>
    <pivotField showAll="0"/>
    <pivotField dataField="1"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Discounted_Price (₹)" fld="3" subtotal="average" baseField="0" baseItem="0" numFmtId="43"/>
  </dataFields>
  <formats count="3">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BD6B90B-0ED7-4CA9-B1D8-95F297989CF9}" sourceName="Product Name">
  <pivotTables>
    <pivotTable tabId="2" name="PivotTable7"/>
    <pivotTable tabId="2" name="_x0009_Highest Discounts by Category"/>
    <pivotTable tabId="2" name="Actual Revenue Potential (₹)"/>
    <pivotTable tabId="2" name="Average Discount by Category Type"/>
    <pivotTable tabId="2" name="Average Percentage Discount"/>
    <pivotTable tabId="2" name="Average Rating"/>
    <pivotTable tabId="2" name="Avg Actual Price vs Discounted Price"/>
    <pivotTable tabId="2" name="Discounted Revenue Potential (₹)"/>
    <pivotTable tabId="2" name="PivotTable18"/>
    <pivotTable tabId="2" name="Product Count"/>
    <pivotTable tabId="2" name="Product Ratings Distribution"/>
    <pivotTable tabId="2" name="Products per Price Ranges"/>
    <pivotTable tabId="2" name="Products with &lt; 1000 Reviews"/>
    <pivotTable tabId="2" name="Products with 50% or more Discount"/>
    <pivotTable tabId="2" name="Rating vs Discount"/>
    <pivotTable tabId="2" name="Revenue Potential by Category"/>
    <pivotTable tabId="2" name="Top 5 Products (Rating × Review)"/>
    <pivotTable tabId="2" name="Top Product Reviews"/>
    <pivotTable tabId="2" name="Total Products"/>
    <pivotTable tabId="2" name="Total Reviews"/>
  </pivotTables>
  <data>
    <tabular pivotCacheId="551365365">
      <items count="1334">
        <i x="1028" s="1"/>
        <i x="1161" s="1"/>
        <i x="137" s="1"/>
        <i x="512" s="1"/>
        <i x="731" s="1"/>
        <i x="563" s="1"/>
        <i x="1325" s="1"/>
        <i x="263" s="1"/>
        <i x="179" s="1"/>
        <i x="250" s="1"/>
        <i x="48" s="1"/>
        <i x="159" s="1"/>
        <i x="155" s="1"/>
        <i x="128" s="1"/>
        <i x="211" s="1"/>
        <i x="251" s="1"/>
        <i x="315" s="1"/>
        <i x="294" s="1"/>
        <i x="236" s="1"/>
        <i x="1278" s="1"/>
        <i x="265" s="1"/>
        <i x="130" s="1"/>
        <i x="86" s="1"/>
        <i x="270" s="1"/>
        <i x="171" s="1"/>
        <i x="24" s="1"/>
        <i x="67" s="1"/>
        <i x="168" s="1"/>
        <i x="630" s="1"/>
        <i x="1164" s="1"/>
        <i x="1296" s="1"/>
        <i x="1030" s="1"/>
        <i x="1098" s="1"/>
        <i x="1038" s="1"/>
        <i x="1119" s="1"/>
        <i x="366" s="1"/>
        <i x="229" s="1"/>
        <i x="1204" s="1"/>
        <i x="936" s="1"/>
        <i x="1276" s="1"/>
        <i x="1205" s="1"/>
        <i x="928" s="1"/>
        <i x="1076" s="1"/>
        <i x="933" s="1"/>
        <i x="1253" s="1"/>
        <i x="1267" s="1"/>
        <i x="1301" s="1"/>
        <i x="974" s="1"/>
        <i x="317" s="1"/>
        <i x="667" s="1"/>
        <i x="814" s="1"/>
        <i x="705" s="1"/>
        <i x="644" s="1"/>
        <i x="734" s="1"/>
        <i x="274" s="1"/>
        <i x="326" s="1"/>
        <i x="145" s="1"/>
        <i x="60" s="1"/>
        <i x="325" s="1"/>
        <i x="1121" s="1"/>
        <i x="1323" s="1"/>
        <i x="1061" s="1"/>
        <i x="1144" s="1"/>
        <i x="832" s="1"/>
        <i x="302" s="1"/>
        <i x="941" s="1"/>
        <i x="239" s="1"/>
        <i x="532" s="1"/>
        <i x="959" s="1"/>
        <i x="1201" s="1"/>
        <i x="1159" s="1"/>
        <i x="218" s="1"/>
        <i x="47" s="1"/>
        <i x="65" s="1"/>
        <i x="656" s="1"/>
        <i x="654" s="1"/>
        <i x="101" s="1"/>
        <i x="185" s="1"/>
        <i x="191" s="1"/>
        <i x="259" s="1"/>
        <i x="213" s="1"/>
        <i x="69" s="1"/>
        <i x="685" s="1"/>
        <i x="894" s="1"/>
        <i x="277" s="1"/>
        <i x="310" s="1"/>
        <i x="260" s="1"/>
        <i x="289" s="1"/>
        <i x="322" s="1"/>
        <i x="126" s="1"/>
        <i x="129" s="1"/>
        <i x="230" s="1"/>
        <i x="125" s="1"/>
        <i x="1207" s="1"/>
        <i x="160" s="1"/>
        <i x="184" s="1"/>
        <i x="288" s="1"/>
        <i x="12" s="1"/>
        <i x="1308" s="1"/>
        <i x="267" s="1"/>
        <i x="1102" s="1"/>
        <i x="51" s="1"/>
        <i x="49" s="1"/>
        <i x="134" s="1"/>
        <i x="52" s="1"/>
        <i x="146" s="1"/>
        <i x="36" s="1"/>
        <i x="30" s="1"/>
        <i x="40" s="1"/>
        <i x="212" s="1"/>
        <i x="183" s="1"/>
        <i x="186" s="1"/>
        <i x="292" s="1"/>
        <i x="63" s="1"/>
        <i x="247" s="1"/>
        <i x="397" s="1"/>
        <i x="422" s="1"/>
        <i x="75" s="1"/>
        <i x="401" s="1"/>
        <i x="534" s="1"/>
        <i x="172" s="1"/>
        <i x="76" s="1"/>
        <i x="240" s="1"/>
        <i x="31" s="1"/>
        <i x="163" s="1"/>
        <i x="147" s="1"/>
        <i x="396" s="1"/>
        <i x="27" s="1"/>
        <i x="54" s="1"/>
        <i x="9" s="1"/>
        <i x="1" s="1"/>
        <i x="17" s="1"/>
        <i x="1166" s="1"/>
        <i x="205" s="1"/>
        <i x="524" s="1"/>
        <i x="447" s="1"/>
        <i x="748" s="1"/>
        <i x="756" s="1"/>
        <i x="1190" s="1"/>
        <i x="687" s="1"/>
        <i x="754" s="1"/>
        <i x="1285" s="1"/>
        <i x="1158" s="1"/>
        <i x="1194" s="1"/>
        <i x="1080" s="1"/>
        <i x="854" s="1"/>
        <i x="279" s="1"/>
        <i x="221" s="1"/>
        <i x="1019" s="1"/>
        <i x="1024" s="1"/>
        <i x="1177" s="1"/>
        <i x="1051" s="1"/>
        <i x="975" s="1"/>
        <i x="1079" s="1"/>
        <i x="972" s="1"/>
        <i x="1032" s="1"/>
        <i x="907" s="1"/>
        <i x="947" s="1"/>
        <i x="1049" s="1"/>
        <i x="1320" s="1"/>
        <i x="921" s="1"/>
        <i x="1210" s="1"/>
        <i x="916" s="1"/>
        <i x="1331" s="1"/>
        <i x="967" s="1"/>
        <i x="937" s="1"/>
        <i x="961" s="1"/>
        <i x="914" s="1"/>
        <i x="948" s="1"/>
        <i x="1142" s="1"/>
        <i x="993" s="1"/>
        <i x="1133" s="1"/>
        <i x="917" s="1"/>
        <i x="1055" s="1"/>
        <i x="1282" s="1"/>
        <i x="900" s="1"/>
        <i x="912" s="1"/>
        <i x="973" s="1"/>
        <i x="1094" s="1"/>
        <i x="896" s="1"/>
        <i x="156" s="1"/>
        <i x="120" s="1"/>
        <i x="198" s="1"/>
        <i x="262" s="1"/>
        <i x="852" s="1"/>
        <i x="164" s="1"/>
        <i x="235" s="1"/>
        <i x="308" s="1"/>
        <i x="886" s="1"/>
        <i x="1211" s="1"/>
        <i x="1112" s="1"/>
        <i x="148" s="1"/>
        <i x="189" s="1"/>
        <i x="204" s="1"/>
        <i x="245" s="1"/>
        <i x="83" s="1"/>
        <i x="29" s="1"/>
        <i x="546" s="1"/>
        <i x="542" s="1"/>
        <i x="639" s="1"/>
        <i x="616" s="1"/>
        <i x="758" s="1"/>
        <i x="386" s="1"/>
        <i x="348" s="1"/>
        <i x="541" s="1"/>
        <i x="804" s="1"/>
        <i x="565" s="1"/>
        <i x="564" s="1"/>
        <i x="673" s="1"/>
        <i x="416" s="1"/>
        <i x="577" s="1"/>
        <i x="888" s="1"/>
        <i x="92" s="1"/>
        <i x="3" s="1"/>
        <i x="632" s="1"/>
        <i x="464" s="1"/>
        <i x="111" s="1"/>
        <i x="228" s="1"/>
        <i x="182" s="1"/>
        <i x="219" s="1"/>
        <i x="6" s="1"/>
        <i x="489" s="1"/>
        <i x="438" s="1"/>
        <i x="548" s="1"/>
        <i x="574" s="1"/>
        <i x="602" s="1"/>
        <i x="500" s="1"/>
        <i x="551" s="1"/>
        <i x="597" s="1"/>
        <i x="258" s="1"/>
        <i x="11" s="1"/>
        <i x="714" s="1"/>
        <i x="875" s="1"/>
        <i x="712" s="1"/>
        <i x="18" s="1"/>
        <i x="113" s="1"/>
        <i x="74" s="1"/>
        <i x="139" s="1"/>
        <i x="404" s="1"/>
        <i x="379" s="1"/>
        <i x="434" s="1"/>
        <i x="332" s="1"/>
        <i x="465" s="1"/>
        <i x="433" s="1"/>
        <i x="342" s="1"/>
        <i x="381" s="1"/>
        <i x="403" s="1"/>
        <i x="955" s="1"/>
        <i x="1124" s="1"/>
        <i x="1333" s="1"/>
        <i x="1269" s="1"/>
        <i x="1310" s="1"/>
        <i x="1216" s="1"/>
        <i x="962" s="1"/>
        <i x="584" s="1"/>
        <i x="766" s="1"/>
        <i x="572" s="1"/>
        <i x="808" s="1"/>
        <i x="759" s="1"/>
        <i x="557" s="1"/>
        <i x="590" s="1"/>
        <i x="683" s="1"/>
        <i x="591" s="1"/>
        <i x="690" s="1"/>
        <i x="582" s="1"/>
        <i x="560" s="1"/>
        <i x="668" s="1"/>
        <i x="1109" s="1"/>
        <i x="1048" s="1"/>
        <i x="716" s="1"/>
        <i x="1262" s="1"/>
        <i x="963" s="1"/>
        <i x="946" s="1"/>
        <i x="953" s="1"/>
        <i x="1221" s="1"/>
        <i x="938" s="1"/>
        <i x="1003" s="1"/>
        <i x="1075" s="1"/>
        <i x="991" s="1"/>
        <i x="256" s="1"/>
        <i x="823" s="1"/>
        <i x="1268" s="1"/>
        <i x="200" s="1"/>
        <i x="652" s="1"/>
        <i x="783" s="1"/>
        <i x="797" s="1"/>
        <i x="863" s="1"/>
        <i x="880" s="1"/>
        <i x="1257" s="1"/>
        <i x="1270" s="1"/>
        <i x="1232" s="1"/>
        <i x="1150" s="1"/>
        <i x="882" s="1"/>
        <i x="850" s="1"/>
        <i x="812" s="1"/>
        <i x="242" s="1"/>
        <i x="222" s="1"/>
        <i x="1280" s="1"/>
        <i x="881" s="1"/>
        <i x="592" s="1"/>
        <i x="575" s="1"/>
        <i x="839" s="1"/>
        <i x="653" s="1"/>
        <i x="71" s="1"/>
        <i x="1163" s="1"/>
        <i x="1185" s="1"/>
        <i x="1275" s="1"/>
        <i x="643" s="1"/>
        <i x="877" s="1"/>
        <i x="853" s="1"/>
        <i x="699" s="1"/>
        <i x="789" s="1"/>
        <i x="788" s="1"/>
        <i x="562" s="1"/>
        <i x="837" s="1"/>
        <i x="751" s="1"/>
        <i x="719" s="1"/>
        <i x="613" s="1"/>
        <i x="767" s="1"/>
        <i x="624" s="1"/>
        <i x="1013" s="1"/>
        <i x="203" s="1"/>
        <i x="114" s="1"/>
        <i x="1052" s="1"/>
        <i x="770" s="1"/>
        <i x="1021" s="1"/>
        <i x="248" s="1"/>
        <i x="908" s="1"/>
        <i x="110" s="1"/>
        <i x="1148" s="1"/>
        <i x="954" s="1"/>
        <i x="1220" s="1"/>
        <i x="971" s="1"/>
        <i x="1302" s="1"/>
        <i x="1156" s="1"/>
        <i x="1009" s="1"/>
        <i x="1208" s="1"/>
        <i x="988" s="1"/>
        <i x="982" s="1"/>
        <i x="1160" s="1"/>
        <i x="1020" s="1"/>
        <i x="1134" s="1"/>
        <i x="1068" s="1"/>
        <i x="1217" s="1"/>
        <i x="107" s="1"/>
        <i x="718" s="1"/>
        <i x="883" s="1"/>
        <i x="686" s="1"/>
        <i x="214" s="1"/>
        <i x="1180" s="1"/>
        <i x="1128" s="1"/>
        <i x="268" s="1"/>
        <i x="717" s="1"/>
        <i x="271" s="1"/>
        <i x="100" s="1"/>
        <i x="558" s="1"/>
        <i x="559" s="1"/>
        <i x="566" s="1"/>
        <i x="583" s="1"/>
        <i x="1167" s="1"/>
        <i x="622" s="1"/>
        <i x="836" s="1"/>
        <i x="698" s="1"/>
        <i x="578" s="1"/>
        <i x="737" s="1"/>
        <i x="772" s="1"/>
        <i x="46" s="1"/>
        <i x="1117" s="1"/>
        <i x="371" s="1"/>
        <i x="675" s="1"/>
        <i x="805" s="1"/>
        <i x="796" s="1"/>
        <i x="194" s="1"/>
        <i x="640" s="1"/>
        <i x="615" s="1"/>
        <i x="740" s="1"/>
        <i x="39" s="1"/>
        <i x="149" s="1"/>
        <i x="561" s="1"/>
        <i x="628" s="1"/>
        <i x="885" s="1"/>
        <i x="28" s="1"/>
        <i x="20" s="1"/>
        <i x="701" s="1"/>
        <i x="539" s="1"/>
        <i x="1289" s="1"/>
        <i x="1309" s="1"/>
        <i x="631" s="1"/>
        <i x="856" s="1"/>
        <i x="693" s="1"/>
        <i x="1175" s="1"/>
        <i x="157" s="1"/>
        <i x="116" s="1"/>
        <i x="167" s="1"/>
        <i x="244" s="1"/>
        <i x="537" s="1"/>
        <i x="448" s="1"/>
        <i x="353" s="1"/>
        <i x="457" s="1"/>
        <i x="1264" s="1"/>
        <i x="493" s="1"/>
        <i x="1083" s="1"/>
        <i x="749" s="1"/>
        <i x="741" s="1"/>
        <i x="1088" s="1"/>
        <i x="608" s="1"/>
        <i x="1236" s="1"/>
        <i x="713" s="1"/>
        <i x="1105" s="1"/>
        <i x="809" s="1"/>
        <i x="327" s="1"/>
        <i x="1127" s="1"/>
        <i x="1224" s="1"/>
        <i x="1313" s="1"/>
        <i x="1042" s="1"/>
        <i x="968" s="1"/>
        <i x="1029" s="1"/>
        <i x="585" s="1"/>
        <i x="663" s="1"/>
        <i x="313" s="1"/>
        <i x="815" s="1"/>
        <i x="1047" s="1"/>
        <i x="738" s="1"/>
        <i x="1093" s="1"/>
        <i x="388" s="1"/>
        <i x="662" s="1"/>
        <i x="360" s="1"/>
        <i x="521" s="1"/>
        <i x="482" s="1"/>
        <i x="356" s="1"/>
        <i x="330" s="1"/>
        <i x="733" s="1"/>
        <i x="331" s="1"/>
        <i x="446" s="1"/>
        <i x="764" s="1"/>
        <i x="536" s="1"/>
        <i x="367" s="1"/>
        <i x="79" s="1"/>
        <i x="178" s="1"/>
        <i x="44" s="1"/>
        <i x="176" s="1"/>
        <i x="253" s="1"/>
        <i x="483" s="1"/>
        <i x="196" s="1"/>
        <i x="455" s="1"/>
        <i x="81" s="1"/>
        <i x="23" s="1"/>
        <i x="525" s="1"/>
        <i x="865" s="1"/>
        <i x="625" s="1"/>
        <i x="1259" s="1"/>
        <i x="1137" s="1"/>
        <i x="154" s="1"/>
        <i x="97" s="1"/>
        <i x="977" s="1"/>
        <i x="872" s="1"/>
        <i x="862" s="1"/>
        <i x="696" s="1"/>
        <i x="589" s="1"/>
        <i x="840" s="1"/>
        <i x="735" s="1"/>
        <i x="692" s="1"/>
        <i x="711" s="1"/>
        <i x="636" s="1"/>
        <i x="406" s="1"/>
        <i x="580" s="1"/>
        <i x="90" s="1"/>
        <i x="707" s="1"/>
        <i x="1288" s="1"/>
        <i x="897" s="1"/>
        <i x="410" s="1"/>
        <i x="1199" s="1"/>
        <i x="1225" s="1"/>
        <i x="1045" s="1"/>
        <i x="1311" s="1"/>
        <i x="911" s="1"/>
        <i x="1107" s="1"/>
        <i x="932" s="1"/>
        <i x="1246" s="1"/>
        <i x="1191" s="1"/>
        <i x="1181" s="1"/>
        <i x="1072" s="1"/>
        <i x="1240" s="1"/>
        <i x="927" s="1"/>
        <i x="1036" s="1"/>
        <i x="1099" s="1"/>
        <i x="1195" s="1"/>
        <i x="909" s="1"/>
        <i x="1078" s="1"/>
        <i x="1332" s="1"/>
        <i x="1300" s="1"/>
        <i x="1152" s="1"/>
        <i x="859" s="1"/>
        <i x="978" s="1"/>
        <i x="1203" s="1"/>
        <i x="960" s="1"/>
        <i x="1056" s="1"/>
        <i x="1315" s="1"/>
        <i x="238" s="1"/>
        <i x="1018" s="1"/>
        <i x="1129" s="1"/>
        <i x="123" s="1"/>
        <i x="290" s="1"/>
        <i x="1034" s="1"/>
        <i x="1054" s="1"/>
        <i x="1143" s="1"/>
        <i x="614" s="1"/>
        <i x="412" s="1"/>
        <i x="828" s="1"/>
        <i x="860" s="1"/>
        <i x="620" s="1"/>
        <i x="579" s="1"/>
        <i x="771" s="1"/>
        <i x="843" s="1"/>
        <i x="878" s="1"/>
        <i x="801" s="1"/>
        <i x="871" s="1"/>
        <i x="864" s="1"/>
        <i x="681" s="1"/>
        <i x="884" s="1"/>
        <i x="554" s="1"/>
        <i x="568" s="1"/>
        <i x="747" s="1"/>
        <i x="799" s="1"/>
        <i x="555" s="1"/>
        <i x="594" s="1"/>
        <i x="708" s="1"/>
        <i x="1169" s="1"/>
        <i x="1138" s="1"/>
        <i x="998" s="1"/>
        <i x="999" s="1"/>
        <i x="682" s="1"/>
        <i x="1132" s="1"/>
        <i x="1292" s="1"/>
        <i x="1272" s="1"/>
        <i x="1058" s="1"/>
        <i x="1295" s="1"/>
        <i x="1153" s="1"/>
        <i x="1193" s="1"/>
        <i x="127" s="1"/>
        <i x="997" s="1"/>
        <i x="987" s="1"/>
        <i x="1140" s="1"/>
        <i x="1317" s="1"/>
        <i x="855" s="1"/>
        <i x="1307" s="1"/>
        <i x="1123" s="1"/>
        <i x="1151" s="1"/>
        <i x="922" s="1"/>
        <i x="1085" s="1"/>
        <i x="1120" s="1"/>
        <i x="1212" s="1"/>
        <i x="1182" s="1"/>
        <i x="1192" s="1"/>
        <i x="1154" s="1"/>
        <i x="1101" s="1"/>
        <i x="891" s="1"/>
        <i x="666" s="1"/>
        <i x="780" s="1"/>
        <i x="1244" s="1"/>
        <i x="722" s="1"/>
        <i x="1198" s="1"/>
        <i x="1005" s="1"/>
        <i x="1016" s="1"/>
        <i x="1010" s="1"/>
        <i x="1168" s="1"/>
        <i x="873" s="1"/>
        <i x="1242" s="1"/>
        <i x="1233" s="1"/>
        <i x="1318" s="1"/>
        <i x="502" s="1"/>
        <i x="507" s="1"/>
        <i x="380" s="1"/>
        <i x="362" s="1"/>
        <i x="431" s="1"/>
        <i x="440" s="1"/>
        <i x="387" s="1"/>
        <i x="413" s="1"/>
        <i x="421" s="1"/>
        <i x="458" s="1"/>
        <i x="414" s="1"/>
        <i x="369" s="1"/>
        <i x="469" s="1"/>
        <i x="428" s="1"/>
        <i x="466" s="1"/>
        <i x="309" s="1"/>
        <i x="102" s="1"/>
        <i x="760" s="1"/>
        <i x="343" s="1"/>
        <i x="450" s="1"/>
        <i x="629" s="1"/>
        <i x="552" s="1"/>
        <i x="661" s="1"/>
        <i x="646" s="1"/>
        <i x="635" s="1"/>
        <i x="1231" s="1"/>
        <i x="1070" s="1"/>
        <i x="655" s="1"/>
        <i x="188" s="1"/>
        <i x="215" s="1"/>
        <i x="1306" s="1"/>
        <i x="1229" s="1"/>
        <i x="1249" s="1"/>
        <i x="1149" s="1"/>
        <i x="1039" s="1"/>
        <i x="1007" s="1"/>
        <i x="1283" s="1"/>
        <i x="913" s="1"/>
        <i x="956" s="1"/>
        <i x="1082" s="1"/>
        <i x="1041" s="1"/>
        <i x="1147" s="1"/>
        <i x="1053" s="1"/>
        <i x="1176" s="1"/>
        <i x="1293" s="1"/>
        <i x="1004" s="1"/>
        <i x="1228" s="1"/>
        <i x="1178" s="1"/>
        <i x="117" s="1"/>
        <i x="436" s="1"/>
        <i x="540" s="1"/>
        <i x="739" s="1"/>
        <i x="1234" s="1"/>
        <i x="996" s="1"/>
        <i x="1319" s="1"/>
        <i x="1035" s="1"/>
        <i x="1092" s="1"/>
        <i x="769" s="1"/>
        <i x="1321" s="1"/>
        <i x="1243" s="1"/>
        <i x="303" s="1"/>
        <i x="293" s="1"/>
        <i x="144" s="1"/>
        <i x="323" s="1"/>
        <i x="287" s="1"/>
        <i x="1239" s="1"/>
        <i x="269" s="1"/>
        <i x="1261" s="1"/>
        <i x="1172" s="1"/>
        <i x="1069" s="1"/>
        <i x="1304" s="1"/>
        <i x="985" s="1"/>
        <i x="484" s="1"/>
        <i x="1294" s="1"/>
        <i x="62" s="1"/>
        <i x="519" s="1"/>
        <i x="118" s="1"/>
        <i x="88" s="1"/>
        <i x="743" s="1"/>
        <i x="762" s="1"/>
        <i x="695" s="1"/>
        <i x="553" s="1"/>
        <i x="266" s="1"/>
        <i x="93" s="1"/>
        <i x="793" s="1"/>
        <i x="1314" s="1"/>
        <i x="522" s="1"/>
        <i x="297" s="1"/>
        <i x="868" s="1"/>
        <i x="775" s="1"/>
        <i x="700" s="1"/>
        <i x="728" s="1"/>
        <i x="765" s="1"/>
        <i x="798" s="1"/>
        <i x="887" s="1"/>
        <i x="281" s="1"/>
        <i x="1223" s="1"/>
        <i x="135" s="1"/>
        <i x="282" s="1"/>
        <i x="19" s="1"/>
        <i x="112" s="1"/>
        <i x="1327" s="1"/>
        <i x="1287" s="1"/>
        <i x="1100" s="1"/>
        <i x="918" s="1"/>
        <i x="944" s="1"/>
        <i x="915" s="1"/>
        <i x="1251" s="1"/>
        <i x="986" s="1"/>
        <i x="919" s="1"/>
        <i x="940" s="1"/>
        <i x="1260" s="1"/>
        <i x="1017" s="1"/>
        <i x="1303" s="1"/>
        <i x="1131" s="1"/>
        <i x="1290" s="1"/>
        <i x="989" s="1"/>
        <i x="1022" s="1"/>
        <i x="503" s="1"/>
        <i x="1170" s="1"/>
        <i x="641" s="1"/>
        <i x="544" s="1"/>
        <i x="703" s="1"/>
        <i x="791" s="1"/>
        <i x="847" s="1"/>
        <i x="621" s="1"/>
        <i x="849" s="1"/>
        <i x="729" s="1"/>
        <i x="612" s="1"/>
        <i x="649" s="1"/>
        <i x="782" s="1"/>
        <i x="672" s="1"/>
        <i x="651" s="1"/>
        <i x="736" s="1"/>
        <i x="753" s="1"/>
        <i x="233" s="1"/>
        <i x="96" s="1"/>
        <i x="193" s="1"/>
        <i x="165" s="1"/>
        <i x="275" s="1"/>
        <i x="1265" s="1"/>
        <i x="1213" s="1"/>
        <i x="138" s="1"/>
        <i x="142" s="1"/>
        <i x="768" s="1"/>
        <i x="301" s="1"/>
        <i x="994" s="1"/>
        <i x="314" s="1"/>
        <i x="674" s="1"/>
        <i x="688" s="1"/>
        <i x="1245" s="1"/>
        <i x="970" s="1"/>
        <i x="1146" s="1"/>
        <i x="1273" s="1"/>
        <i x="709" s="1"/>
        <i x="1162" s="1"/>
        <i x="605" s="1"/>
        <i x="103" s="1"/>
        <i x="278" s="1"/>
        <i x="419" s="1"/>
        <i x="352" s="1"/>
        <i x="351" s="1"/>
        <i x="197" s="1"/>
        <i x="231" s="1"/>
        <i x="41" s="1"/>
        <i x="453" s="1"/>
        <i x="328" s="1"/>
        <i x="133" s="1"/>
        <i x="429" s="1"/>
        <i x="806" s="1"/>
        <i x="16" s="1"/>
        <i x="318" s="1"/>
        <i x="307" s="1"/>
        <i x="1043" s="1"/>
        <i x="15" s="1"/>
        <i x="333" s="1"/>
        <i x="520" s="1"/>
        <i x="1299" s="1"/>
        <i x="7" s="1"/>
        <i x="405" s="1"/>
        <i x="153" s="1"/>
        <i x="1196" s="1"/>
        <i x="980" s="1"/>
        <i x="1057" s="1"/>
        <i x="533" s="1"/>
        <i x="68" s="1"/>
        <i x="1291" s="1"/>
        <i x="1136" s="1"/>
        <i x="1187" s="1"/>
        <i x="1065" s="1"/>
        <i x="1130" s="1"/>
        <i x="910" s="1"/>
        <i x="481" s="1"/>
        <i x="432" s="1"/>
        <i x="1155" s="1"/>
        <i x="1145" s="1"/>
        <i x="472" s="1"/>
        <i x="208" s="1"/>
        <i x="478" s="1"/>
        <i x="1230" s="1"/>
        <i x="1328" s="1"/>
        <i x="1184" s="1"/>
        <i x="300" s="1"/>
        <i x="1329" s="1"/>
        <i x="480" s="1"/>
        <i x="627" s="1"/>
        <i x="694" s="1"/>
        <i x="645" s="1"/>
        <i x="476" s="1"/>
        <i x="658" s="1"/>
        <i x="368" s="1"/>
        <i x="456" s="1"/>
        <i x="378" s="1"/>
        <i x="531" s="1"/>
        <i x="355" s="1"/>
        <i x="426" s="1"/>
        <i x="516" s="1"/>
        <i x="761" s="1"/>
        <i x="499" s="1"/>
        <i x="802" s="1"/>
        <i x="471" s="1"/>
        <i x="642" s="1"/>
        <i x="460" s="1"/>
        <i x="340" s="1"/>
        <i x="510" s="1"/>
        <i x="427" s="1"/>
        <i x="420" s="1"/>
        <i x="398" s="1"/>
        <i x="341" s="1"/>
        <i x="498" s="1"/>
        <i x="504" s="1"/>
        <i x="930" s="1"/>
        <i x="595" s="1"/>
        <i x="876" s="1"/>
        <i x="732" s="1"/>
        <i x="85" s="1"/>
        <i x="91" s="1"/>
        <i x="395" s="1"/>
        <i x="497" s="1"/>
        <i x="38" s="1"/>
        <i x="216" s="1"/>
        <i x="321" s="1"/>
        <i x="26" s="1"/>
        <i x="57" s="1"/>
        <i x="336" s="1"/>
        <i x="391" s="1"/>
        <i x="335" s="1"/>
        <i x="479" s="1"/>
        <i x="492" s="1"/>
        <i x="430" s="1"/>
        <i x="374" s="1"/>
        <i x="424" s="1"/>
        <i x="518" s="1"/>
        <i x="70" s="1"/>
        <i x="1071" s="1"/>
        <i x="846" s="1"/>
        <i x="965" s="1"/>
        <i x="1219" s="1"/>
        <i x="943" s="1"/>
        <i x="1202" s="1"/>
        <i x="976" s="1"/>
        <i x="905" s="1"/>
        <i x="1237" s="1"/>
        <i x="604" s="1"/>
        <i x="848" s="1"/>
        <i x="1197" s="1"/>
        <i x="678" s="1"/>
        <i x="879" s="1"/>
        <i x="776" s="1"/>
        <i x="670" s="1"/>
        <i x="841" s="1"/>
        <i x="810" s="1"/>
        <i x="867" s="1"/>
        <i x="752" s="1"/>
        <i x="1113" s="1"/>
        <i x="1087" s="1"/>
        <i x="1106" s="1"/>
        <i x="1104" s="1"/>
        <i x="981" s="1"/>
        <i x="979" s="1"/>
        <i x="1312" s="1"/>
        <i x="1122" s="1"/>
        <i x="1141" s="1"/>
        <i x="1108" s="1"/>
        <i x="931" s="1"/>
        <i x="945" s="1"/>
        <i x="926" s="1"/>
        <i x="1077" s="1"/>
        <i x="1066" s="1"/>
        <i x="949" s="1"/>
        <i x="1255" s="1"/>
        <i x="1326" s="1"/>
        <i x="1171" s="1"/>
        <i x="1031" s="1"/>
        <i x="984" s="1"/>
        <i x="1011" s="1"/>
        <i x="934" s="1"/>
        <i x="1091" s="1"/>
        <i x="1073" s="1"/>
        <i x="587" s="1"/>
        <i x="929" s="1"/>
        <i x="992" s="1"/>
        <i x="935" s="1"/>
        <i x="892" s="1"/>
        <i x="1025" s="1"/>
        <i x="902" s="1"/>
        <i x="969" s="1"/>
        <i x="924" s="1"/>
        <i x="990" s="1"/>
        <i x="898" s="1"/>
        <i x="1215" s="1"/>
        <i x="869" s="1"/>
        <i x="757" s="1"/>
        <i x="73" s="1"/>
        <i x="162" s="1"/>
        <i x="530" s="1"/>
        <i x="509" s="1"/>
        <i x="523" s="1"/>
        <i x="511" s="1"/>
        <i x="207" s="1"/>
        <i x="1023" s="1"/>
        <i x="1305" s="1"/>
        <i x="384" s="1"/>
        <i x="437" s="1"/>
        <i x="462" s="1"/>
        <i x="784" s="1"/>
        <i x="13" s="1"/>
        <i x="4" s="1"/>
        <i x="14" s="1"/>
        <i x="59" s="1"/>
        <i x="66" s="1"/>
        <i x="223" s="1"/>
        <i x="10" s="1"/>
        <i x="115" s="1"/>
        <i x="119" s="1"/>
        <i x="417" s="1"/>
        <i x="704" s="1"/>
        <i x="665" s="1"/>
        <i x="720" s="1"/>
        <i x="744" s="1"/>
        <i x="835" s="1"/>
        <i x="715" s="1"/>
        <i x="556" s="1"/>
        <i x="217" s="1"/>
        <i x="1001" s="1"/>
        <i x="1173" s="1"/>
        <i x="899" s="1"/>
        <i x="1135" s="1"/>
        <i x="1330" s="1"/>
        <i x="901" s="1"/>
        <i x="1000" s="1"/>
        <i x="957" s="1"/>
        <i x="1284" s="1"/>
        <i x="1037" s="1"/>
        <i x="923" s="1"/>
        <i x="903" s="1"/>
        <i x="1014" s="1"/>
        <i x="1271" s="1"/>
        <i x="1214" s="1"/>
        <i x="942" s="1"/>
        <i x="966" s="1"/>
        <i x="1046" s="1"/>
        <i x="925" s="1"/>
        <i x="1116" s="1"/>
        <i x="1286" s="1"/>
        <i x="906" s="1"/>
        <i x="750" s="1"/>
        <i x="295" s="1"/>
        <i x="527" s="1"/>
        <i x="1186" s="1"/>
        <i x="316" s="1"/>
        <i x="393" s="1"/>
        <i x="347" s="1"/>
        <i x="473" s="1"/>
        <i x="439" s="1"/>
        <i x="461" s="1"/>
        <i x="136" s="1"/>
        <i x="246" s="1"/>
        <i x="35" s="1"/>
        <i x="284" s="1"/>
        <i x="109" s="1"/>
        <i x="34" s="1"/>
        <i x="5" s="1"/>
        <i x="399" s="1"/>
        <i x="345" s="1"/>
        <i x="463" s="1"/>
        <i x="610" s="1"/>
        <i x="680" s="1"/>
        <i x="795" s="1"/>
        <i x="920" s="1"/>
        <i x="1222" s="1"/>
        <i x="1235" s="1"/>
        <i x="1241" s="1"/>
        <i x="829" s="1"/>
        <i x="169" s="1"/>
        <i x="377" s="1"/>
        <i x="819" s="1"/>
        <i x="372" s="1"/>
        <i x="418" s="1"/>
        <i x="264" s="1"/>
        <i x="660" s="1"/>
        <i x="830" s="1"/>
        <i x="851" s="1"/>
        <i x="727" s="1"/>
        <i x="648" s="1"/>
        <i x="72" s="1"/>
        <i x="346" s="1"/>
        <i x="365" s="1"/>
        <i x="370" s="1"/>
        <i x="459" s="1"/>
        <i x="486" s="1"/>
        <i x="124" s="1"/>
        <i x="64" s="1"/>
        <i x="363" s="1"/>
        <i x="445" s="1"/>
        <i x="364" s="1"/>
        <i x="526" s="1"/>
        <i x="337" s="1"/>
        <i x="334" s="1"/>
        <i x="338" s="1"/>
        <i x="470" s="1"/>
        <i x="407" s="1"/>
        <i x="475" s="1"/>
        <i x="408" s="1"/>
        <i x="375" s="1"/>
        <i x="415" s="1"/>
        <i x="477" s="1"/>
        <i x="468" s="1"/>
        <i x="496" s="1"/>
        <i x="800" s="1"/>
        <i x="1027" s="1"/>
        <i x="225" s="1"/>
        <i x="121" s="1"/>
        <i x="730" s="1"/>
        <i x="1126" s="1"/>
        <i x="1074" s="1"/>
        <i x="866" s="1"/>
        <i x="822" s="1"/>
        <i x="834" s="1"/>
        <i x="781" s="1"/>
        <i x="647" s="1"/>
        <i x="950" s="1"/>
        <i x="1183" s="1"/>
        <i x="1081" s="1"/>
        <i x="773" s="1"/>
        <i x="818" s="1"/>
        <i x="619" s="1"/>
        <i x="227" s="1"/>
        <i x="1012" s="1"/>
        <i x="1209" s="1"/>
        <i x="132" s="1"/>
        <i x="1238" s="1"/>
        <i x="1226" s="1"/>
        <i x="817" s="1"/>
        <i x="61" s="1"/>
        <i x="87" s="1"/>
        <i x="192" s="1"/>
        <i x="276" s="1"/>
        <i x="813" s="1"/>
        <i x="354" s="1"/>
        <i x="22" s="1"/>
        <i x="152" s="1"/>
        <i x="441" s="1"/>
        <i x="383" s="1"/>
        <i x="400" s="1"/>
        <i x="390" s="1"/>
        <i x="443" s="1"/>
        <i x="344" s="1"/>
        <i x="350" s="1"/>
        <i x="394" s="1"/>
        <i x="359" s="1"/>
        <i x="402" s="1"/>
        <i x="423" s="1"/>
        <i x="385" s="1"/>
        <i x="538" s="1"/>
        <i x="467" s="1"/>
        <i x="361" s="1"/>
        <i x="357" s="1"/>
        <i x="506" s="1"/>
        <i x="528" s="1"/>
        <i x="626" s="1"/>
        <i x="376" s="1"/>
        <i x="487" s="1"/>
        <i x="33" s="1"/>
        <i x="824" s="1"/>
        <i x="543" s="1"/>
        <i x="664" s="1"/>
        <i x="763" s="1"/>
        <i x="581" s="1"/>
        <i x="677" s="1"/>
        <i x="637" s="1"/>
        <i x="606" s="1"/>
        <i x="618" s="1"/>
        <i x="573" s="1"/>
        <i x="358" s="1"/>
        <i x="501" s="1"/>
        <i x="697" s="1"/>
        <i x="349" s="1"/>
        <i x="474" s="1"/>
        <i x="339" s="1"/>
        <i x="232" s="1"/>
        <i x="305" s="1"/>
        <i x="838" s="1"/>
        <i x="567" s="1"/>
        <i x="723" s="1"/>
        <i x="858" s="1"/>
        <i x="1274" s="1"/>
        <i x="1165" s="1"/>
        <i x="312" s="1"/>
        <i x="904" s="1"/>
        <i x="508" s="1"/>
        <i x="811" s="1"/>
        <i x="958" s="1"/>
        <i x="1218" s="1"/>
        <i x="175" s="1"/>
        <i x="547" s="1"/>
        <i x="1040" s="1"/>
        <i x="82" s="1"/>
        <i x="845" s="1"/>
        <i x="243" s="1"/>
        <i x="939" s="1"/>
        <i x="1200" s="1"/>
        <i x="226" s="1"/>
        <i x="249" s="1"/>
        <i x="180" s="1"/>
        <i x="777" s="1"/>
        <i x="491" s="1"/>
        <i x="37" s="1"/>
        <i x="2" s="1"/>
        <i x="515" s="1"/>
        <i x="505" s="1"/>
        <i x="392" s="1"/>
        <i x="442" s="1"/>
        <i x="435" s="1"/>
        <i x="425" s="1"/>
        <i x="517" s="1"/>
        <i x="545" s="1"/>
        <i x="252" s="1"/>
        <i x="286" s="1"/>
        <i x="319" s="1"/>
        <i x="201" s="1"/>
        <i x="181" s="1"/>
        <i x="329" s="1"/>
        <i x="485" s="1"/>
        <i x="454" s="1"/>
        <i x="549" s="1"/>
        <i x="671" s="1"/>
        <i x="611" s="1"/>
        <i x="588" s="1"/>
        <i x="488" s="1"/>
        <i x="389" s="1"/>
        <i x="684" s="1"/>
        <i x="535" s="1"/>
        <i x="895" s="1"/>
        <i x="1103" s="1"/>
        <i x="1227" s="1"/>
        <i x="1250" s="1"/>
        <i x="1297" s="1"/>
        <i x="1114" s="1"/>
        <i x="1157" s="1"/>
        <i x="1266" s="1"/>
        <i x="1279" s="1"/>
        <i x="785" s="1"/>
        <i x="1115" s="1"/>
        <i x="254" s="1"/>
        <i x="78" s="1"/>
        <i x="444" s="1"/>
        <i x="890" s="1"/>
        <i x="1015" s="1"/>
        <i x="1095" s="1"/>
        <i x="174" s="1"/>
        <i x="324" s="1"/>
        <i x="311" s="1"/>
        <i x="306" s="1"/>
        <i x="1316" s="1"/>
        <i x="571" s="1"/>
        <i x="1263" s="1"/>
        <i x="833" s="1"/>
        <i x="710" s="1"/>
        <i x="679" s="1"/>
        <i x="283" s="1"/>
        <i x="224" s="1"/>
        <i x="55" s="1"/>
        <i x="209" s="1"/>
        <i x="1044" s="1"/>
        <i x="94" s="1"/>
        <i x="320" s="1"/>
        <i x="77" s="1"/>
        <i x="206" s="1"/>
        <i x="1247" s="1"/>
        <i x="299" s="1"/>
        <i x="494" s="1"/>
        <i x="449" s="1"/>
        <i x="1118" s="1"/>
        <i x="1002" s="1"/>
        <i x="1258" s="1"/>
        <i x="199" s="1"/>
        <i x="21" s="1"/>
        <i x="298" s="1"/>
        <i x="25" s="1"/>
        <i x="607" s="1"/>
        <i x="513" s="1"/>
        <i x="1139" s="1"/>
        <i x="1059" s="1"/>
        <i x="280" s="1"/>
        <i x="842" s="1"/>
        <i x="141" s="1"/>
        <i x="170" s="1"/>
        <i x="50" s="1"/>
        <i x="669" s="1"/>
        <i x="576" s="1"/>
        <i x="596" s="1"/>
        <i x="650" s="1"/>
        <i x="43" s="1"/>
        <i x="143" s="1"/>
        <i x="638" s="1"/>
        <i x="623" s="1"/>
        <i x="874" s="1"/>
        <i x="98" s="1"/>
        <i x="826" s="1"/>
        <i x="617" s="1"/>
        <i x="8" s="1"/>
        <i x="56" s="1"/>
        <i x="1252" s="1"/>
        <i x="291" s="1"/>
        <i x="451" s="1"/>
        <i x="452" s="1"/>
        <i x="861" s="1"/>
        <i x="779" s="1"/>
        <i x="790" s="1"/>
        <i x="725" s="1"/>
        <i x="820" s="1"/>
        <i x="593" s="1"/>
        <i x="382" s="1"/>
        <i x="202" s="1"/>
        <i x="794" s="1"/>
        <i x="495" s="1"/>
        <i x="514" s="1"/>
        <i x="409" s="1"/>
        <i x="1324" s="1"/>
        <i x="952" s="1"/>
        <i x="1174" s="1"/>
        <i x="1026" s="1"/>
        <i x="1006" s="1"/>
        <i x="1256" s="1"/>
        <i x="1089" s="1"/>
        <i x="1322" s="1"/>
        <i x="983" s="1"/>
        <i x="1097" s="1"/>
        <i x="1111" s="1"/>
        <i x="893" s="1"/>
        <i x="1179" s="1"/>
        <i x="1062" s="1"/>
        <i x="1254" s="1"/>
        <i x="1067" s="1"/>
        <i x="1050" s="1"/>
        <i x="745" s="1"/>
        <i x="1060" s="1"/>
        <i x="1281" s="1"/>
        <i x="1033" s="1"/>
        <i x="964" s="1"/>
        <i x="1086" s="1"/>
        <i x="285" s="1"/>
        <i x="150" s="1"/>
        <i x="108" s="1"/>
        <i x="255" s="1"/>
        <i x="190" s="1"/>
        <i x="53" s="1"/>
        <i x="273" s="1"/>
        <i x="122" s="1"/>
        <i x="774" s="1"/>
        <i x="296" s="1"/>
        <i x="237" s="1"/>
        <i x="89" s="1"/>
        <i x="106" s="1"/>
        <i x="42" s="1"/>
        <i x="166" s="1"/>
        <i x="104" s="1"/>
        <i x="220" s="1"/>
        <i x="0" s="1"/>
        <i x="261" s="1"/>
        <i x="161" s="1"/>
        <i x="272" s="1"/>
        <i x="99" s="1"/>
        <i x="831" s="1"/>
        <i x="105" s="1"/>
        <i x="187" s="1"/>
        <i x="80" s="1"/>
        <i x="131" s="1"/>
        <i x="173" s="1"/>
        <i x="84" s="1"/>
        <i x="257" s="1"/>
        <i x="241" s="1"/>
        <i x="490" s="1"/>
        <i x="373" s="1"/>
        <i x="411" s="1"/>
        <i x="827" s="1"/>
        <i x="45" s="1"/>
        <i x="529" s="1"/>
        <i x="58" s="1"/>
        <i x="691" s="1"/>
        <i x="726" s="1"/>
        <i x="702" s="1"/>
        <i x="787" s="1"/>
        <i x="1008" s="1"/>
        <i x="1064" s="1"/>
        <i x="821" s="1"/>
        <i x="1206" s="1"/>
        <i x="995" s="1"/>
        <i x="1188" s="1"/>
        <i x="1084" s="1"/>
        <i x="1298" s="1"/>
        <i x="1090" s="1"/>
        <i x="1125" s="1"/>
        <i x="1277" s="1"/>
        <i x="1063" s="1"/>
        <i x="951" s="1"/>
        <i x="1110" s="1"/>
        <i x="210" s="1"/>
        <i x="844" s="1"/>
        <i x="598" s="1"/>
        <i x="857" s="1"/>
        <i x="870" s="1"/>
        <i x="889" s="1"/>
        <i x="234" s="1"/>
        <i x="195" s="1"/>
        <i x="158" s="1"/>
        <i x="634" s="1"/>
        <i x="659" s="1"/>
        <i x="746" s="1"/>
        <i x="807" s="1"/>
        <i x="657" s="1"/>
        <i x="603" s="1"/>
        <i x="550" s="1"/>
        <i x="742" s="1"/>
        <i x="601" s="1"/>
        <i x="570" s="1"/>
        <i x="633" s="1"/>
        <i x="569" s="1"/>
        <i x="721" s="1"/>
        <i x="724" s="1"/>
        <i x="689" s="1"/>
        <i x="803" s="1"/>
        <i x="600" s="1"/>
        <i x="755" s="1"/>
        <i x="786" s="1"/>
        <i x="609" s="1"/>
        <i x="676" s="1"/>
        <i x="586" s="1"/>
        <i x="95" s="1"/>
        <i x="792" s="1"/>
        <i x="825" s="1"/>
        <i x="778" s="1"/>
        <i x="1248" s="1"/>
        <i x="706" s="1"/>
        <i x="816" s="1"/>
        <i x="599" s="1"/>
        <i x="304" s="1"/>
        <i x="140" s="1"/>
        <i x="32" s="1"/>
        <i x="177" s="1"/>
        <i x="151" s="1"/>
        <i x="1189" s="1"/>
        <i x="109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16AFD2-9820-44DD-B071-EF3E0F73A0F2}" sourceName="Category">
  <pivotTables>
    <pivotTable tabId="2" name="PivotTable7"/>
    <pivotTable tabId="2" name="_x0009_Highest Discounts by Category"/>
    <pivotTable tabId="2" name="Actual Revenue Potential (₹)"/>
    <pivotTable tabId="2" name="Average Discount by Category Type"/>
    <pivotTable tabId="2" name="Average Percentage Discount"/>
    <pivotTable tabId="2" name="Average Rating"/>
    <pivotTable tabId="2" name="Avg Actual Price vs Discounted Price"/>
    <pivotTable tabId="2" name="Discounted Revenue Potential (₹)"/>
    <pivotTable tabId="2" name="PivotTable18"/>
    <pivotTable tabId="2" name="Product Count"/>
    <pivotTable tabId="2" name="Product Ratings Distribution"/>
    <pivotTable tabId="2" name="Products per Price Ranges"/>
    <pivotTable tabId="2" name="Products with &lt; 1000 Reviews"/>
    <pivotTable tabId="2" name="Products with 50% or more Discount"/>
    <pivotTable tabId="2" name="Rating vs Discount"/>
    <pivotTable tabId="2" name="Revenue Potential by Category"/>
    <pivotTable tabId="2" name="Top 5 Products (Rating × Review)"/>
    <pivotTable tabId="2" name="Top Product Reviews"/>
    <pivotTable tabId="2" name="Total Products"/>
    <pivotTable tabId="2" name="Total Reviews"/>
  </pivotTables>
  <data>
    <tabular pivotCacheId="551365365">
      <items count="211">
        <i x="179" s="1"/>
        <i x="76" s="1"/>
        <i x="120" s="1"/>
        <i x="88" s="1"/>
        <i x="111" s="1"/>
        <i x="101" s="1"/>
        <i x="32" s="1"/>
        <i x="13" s="1"/>
        <i x="95" s="1"/>
        <i x="119" s="1"/>
        <i x="0" s="1"/>
        <i x="66" s="1"/>
        <i x="140" s="1"/>
        <i x="46" s="1"/>
        <i x="62" s="1"/>
        <i x="65" s="1"/>
        <i x="54" s="1"/>
        <i x="49" s="1"/>
        <i x="45" s="1"/>
        <i x="103" s="1"/>
        <i x="90" s="1"/>
        <i x="40" s="1"/>
        <i x="102" s="1"/>
        <i x="47" s="1"/>
        <i x="110" s="1"/>
        <i x="48" s="1"/>
        <i x="85" s="1"/>
        <i x="121" s="1"/>
        <i x="63" s="1"/>
        <i x="126" s="1"/>
        <i x="113" s="1"/>
        <i x="84" s="1"/>
        <i x="104" s="1"/>
        <i x="97" s="1"/>
        <i x="81" s="1"/>
        <i x="87" s="1"/>
        <i x="116" s="1"/>
        <i x="107" s="1"/>
        <i x="96" s="1"/>
        <i x="55" s="1"/>
        <i x="91" s="1"/>
        <i x="127" s="1"/>
        <i x="44" s="1"/>
        <i x="141" s="1"/>
        <i x="80" s="1"/>
        <i x="68" s="1"/>
        <i x="109" s="1"/>
        <i x="75" s="1"/>
        <i x="128" s="1"/>
        <i x="1" s="1"/>
        <i x="59" s="1"/>
        <i x="69" s="1"/>
        <i x="61" s="1"/>
        <i x="129" s="1"/>
        <i x="137" s="1"/>
        <i x="117" s="1"/>
        <i x="124" s="1"/>
        <i x="134" s="1"/>
        <i x="22" s="1"/>
        <i x="99" s="1"/>
        <i x="112" s="1"/>
        <i x="82" s="1"/>
        <i x="79" s="1"/>
        <i x="131" s="1"/>
        <i x="77" s="1"/>
        <i x="57" s="1"/>
        <i x="60" s="1"/>
        <i x="67" s="1"/>
        <i x="83" s="1"/>
        <i x="56" s="1"/>
        <i x="72" s="1"/>
        <i x="51" s="1"/>
        <i x="74" s="1"/>
        <i x="41" s="1"/>
        <i x="98" s="1"/>
        <i x="123" s="1"/>
        <i x="24" s="1"/>
        <i x="39" s="1"/>
        <i x="70" s="1"/>
        <i x="11" s="1"/>
        <i x="8" s="1"/>
        <i x="15" s="1"/>
        <i x="71" s="1"/>
        <i x="108" s="1"/>
        <i x="89" s="1"/>
        <i x="122" s="1"/>
        <i x="17" s="1"/>
        <i x="18" s="1"/>
        <i x="2" s="1"/>
        <i x="9" s="1"/>
        <i x="7" s="1"/>
        <i x="14" s="1"/>
        <i x="4" s="1"/>
        <i x="6" s="1"/>
        <i x="16" s="1"/>
        <i x="10" s="1"/>
        <i x="12" s="1"/>
        <i x="3" s="1"/>
        <i x="5" s="1"/>
        <i x="26" s="1"/>
        <i x="28" s="1"/>
        <i x="37" s="1"/>
        <i x="25" s="1"/>
        <i x="20" s="1"/>
        <i x="27" s="1"/>
        <i x="33" s="1"/>
        <i x="42" s="1"/>
        <i x="34" s="1"/>
        <i x="36" s="1"/>
        <i x="38" s="1"/>
        <i x="43" s="1"/>
        <i x="100" s="1"/>
        <i x="30" s="1"/>
        <i x="29" s="1"/>
        <i x="31" s="1"/>
        <i x="35" s="1"/>
        <i x="23" s="1"/>
        <i x="21" s="1"/>
        <i x="133" s="1"/>
        <i x="19" s="1"/>
        <i x="191" s="1"/>
        <i x="115" s="1"/>
        <i x="118" s="1"/>
        <i x="136" s="1"/>
        <i x="64" s="1"/>
        <i x="53" s="1"/>
        <i x="200" s="1"/>
        <i x="181" s="1"/>
        <i x="167" s="1"/>
        <i x="174" s="1"/>
        <i x="209" s="1"/>
        <i x="193" s="1"/>
        <i x="195" s="1"/>
        <i x="207" s="1"/>
        <i x="153" s="1"/>
        <i x="143" s="1"/>
        <i x="144" s="1"/>
        <i x="170" s="1"/>
        <i x="172" s="1"/>
        <i x="156" s="1"/>
        <i x="152" s="1"/>
        <i x="155" s="1"/>
        <i x="185" s="1"/>
        <i x="183" s="1"/>
        <i x="158" s="1"/>
        <i x="147" s="1"/>
        <i x="173" s="1"/>
        <i x="204" s="1"/>
        <i x="205" s="1"/>
        <i x="175" s="1"/>
        <i x="192" s="1"/>
        <i x="194" s="1"/>
        <i x="203" s="1"/>
        <i x="184" s="1"/>
        <i x="190" s="1"/>
        <i x="157" s="1"/>
        <i x="146" s="1"/>
        <i x="165" s="1"/>
        <i x="162" s="1"/>
        <i x="149" s="1"/>
        <i x="186" s="1"/>
        <i x="148" s="1"/>
        <i x="160" s="1"/>
        <i x="189" s="1"/>
        <i x="199" s="1"/>
        <i x="142" s="1"/>
        <i x="154" s="1"/>
        <i x="187" s="1"/>
        <i x="164" s="1"/>
        <i x="151" s="1"/>
        <i x="188" s="1"/>
        <i x="171" s="1"/>
        <i x="178" s="1"/>
        <i x="206" s="1"/>
        <i x="163" s="1"/>
        <i x="201" s="1"/>
        <i x="196" s="1"/>
        <i x="208" s="1"/>
        <i x="166" s="1"/>
        <i x="202" s="1"/>
        <i x="198" s="1"/>
        <i x="150" s="1"/>
        <i x="159" s="1"/>
        <i x="145" s="1"/>
        <i x="169" s="1"/>
        <i x="210" s="1"/>
        <i x="168" s="1"/>
        <i x="161" s="1"/>
        <i x="197" s="1"/>
        <i x="180" s="1"/>
        <i x="177" s="1"/>
        <i x="182" s="1"/>
        <i x="176" s="1"/>
        <i x="105" s="1"/>
        <i x="135" s="1"/>
        <i x="50" s="1"/>
        <i x="86" s="1"/>
        <i x="132" s="1"/>
        <i x="58" s="1"/>
        <i x="106" s="1"/>
        <i x="130" s="1"/>
        <i x="93" s="1"/>
        <i x="78" s="1"/>
        <i x="73" s="1"/>
        <i x="92" s="1"/>
        <i x="139" s="1"/>
        <i x="52" s="1"/>
        <i x="138" s="1"/>
        <i x="94" s="1"/>
        <i x="114" s="1"/>
        <i x="1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57762633-C435-40AB-8EA8-D870629F11A6}" sourceName="Discount Percentage">
  <pivotTables>
    <pivotTable tabId="2" name="PivotTable7"/>
    <pivotTable tabId="2" name="_x0009_Highest Discounts by Category"/>
    <pivotTable tabId="2" name="Actual Revenue Potential (₹)"/>
    <pivotTable tabId="2" name="Average Discount by Category Type"/>
    <pivotTable tabId="2" name="Average Percentage Discount"/>
    <pivotTable tabId="2" name="Average Rating"/>
    <pivotTable tabId="2" name="Avg Actual Price vs Discounted Price"/>
    <pivotTable tabId="2" name="Discounted Revenue Potential (₹)"/>
    <pivotTable tabId="2" name="PivotTable18"/>
    <pivotTable tabId="2" name="Product Count"/>
    <pivotTable tabId="2" name="Product Ratings Distribution"/>
    <pivotTable tabId="2" name="Products per Price Ranges"/>
    <pivotTable tabId="2" name="Products with &lt; 1000 Reviews"/>
    <pivotTable tabId="2" name="Products with 50% or more Discount"/>
    <pivotTable tabId="2" name="Rating vs Discount"/>
    <pivotTable tabId="2" name="Revenue Potential by Category"/>
    <pivotTable tabId="2" name="Top 5 Products (Rating × Review)"/>
    <pivotTable tabId="2" name="Top Product Reviews"/>
    <pivotTable tabId="2" name="Total Products"/>
    <pivotTable tabId="2" name="Total Reviews"/>
  </pivotTables>
  <data>
    <tabular pivotCacheId="551365365">
      <items count="92">
        <i x="26" s="1"/>
        <i x="87" s="1"/>
        <i x="90" s="1"/>
        <i x="83" s="1"/>
        <i x="84" s="1"/>
        <i x="80" s="1"/>
        <i x="70" s="1"/>
        <i x="86" s="1"/>
        <i x="91" s="1"/>
        <i x="79" s="1"/>
        <i x="68" s="1"/>
        <i x="89" s="1"/>
        <i x="14" s="1"/>
        <i x="81" s="1"/>
        <i x="59" s="1"/>
        <i x="85" s="1"/>
        <i x="49" s="1"/>
        <i x="75" s="1"/>
        <i x="71" s="1"/>
        <i x="52" s="1"/>
        <i x="73" s="1"/>
        <i x="47" s="1"/>
        <i x="7" s="1"/>
        <i x="66" s="1"/>
        <i x="23" s="1"/>
        <i x="55" s="1"/>
        <i x="35" s="1"/>
        <i x="28" s="1"/>
        <i x="56" s="1"/>
        <i x="77" s="1"/>
        <i x="39" s="1"/>
        <i x="44" s="1"/>
        <i x="9" s="1"/>
        <i x="67" s="1"/>
        <i x="31" s="1"/>
        <i x="63" s="1"/>
        <i x="42" s="1"/>
        <i x="16" s="1"/>
        <i x="17" s="1"/>
        <i x="54" s="1"/>
        <i x="19" s="1"/>
        <i x="21" s="1"/>
        <i x="1" s="1"/>
        <i x="15" s="1"/>
        <i x="32" s="1"/>
        <i x="18" s="1"/>
        <i x="41" s="1"/>
        <i x="61" s="1"/>
        <i x="76" s="1"/>
        <i x="8" s="1"/>
        <i x="24" s="1"/>
        <i x="50" s="1"/>
        <i x="3" s="1"/>
        <i x="34" s="1"/>
        <i x="10" s="1"/>
        <i x="37" s="1"/>
        <i x="48" s="1"/>
        <i x="30" s="1"/>
        <i x="53" s="1"/>
        <i x="13" s="1"/>
        <i x="4" s="1"/>
        <i x="33" s="1"/>
        <i x="11" s="1"/>
        <i x="0" s="1"/>
        <i x="6" s="1"/>
        <i x="46" s="1"/>
        <i x="29" s="1"/>
        <i x="45" s="1"/>
        <i x="12" s="1"/>
        <i x="20" s="1"/>
        <i x="58" s="1"/>
        <i x="22" s="1"/>
        <i x="25" s="1"/>
        <i x="82" s="1"/>
        <i x="43" s="1"/>
        <i x="60" s="1"/>
        <i x="36" s="1"/>
        <i x="38" s="1"/>
        <i x="72" s="1"/>
        <i x="27" s="1"/>
        <i x="74" s="1"/>
        <i x="62" s="1"/>
        <i x="57" s="1"/>
        <i x="78" s="1"/>
        <i x="5" s="1"/>
        <i x="40" s="1"/>
        <i x="65" s="1"/>
        <i x="51" s="1"/>
        <i x="64" s="1"/>
        <i x="2" s="1"/>
        <i x="69" s="1"/>
        <i x="8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5EEC24D-F7A7-4BF0-A32E-FF605A0E30C8}" sourceName="Product_Type">
  <pivotTables>
    <pivotTable tabId="2" name="PivotTable7"/>
    <pivotTable tabId="2" name="_x0009_Highest Discounts by Category"/>
    <pivotTable tabId="2" name="Actual Revenue Potential (₹)"/>
    <pivotTable tabId="2" name="Average Discount by Category Type"/>
    <pivotTable tabId="2" name="Average Percentage Discount"/>
    <pivotTable tabId="2" name="Average Rating"/>
    <pivotTable tabId="2" name="Avg Actual Price vs Discounted Price"/>
    <pivotTable tabId="2" name="Discounted Revenue Potential (₹)"/>
    <pivotTable tabId="2" name="PivotTable18"/>
    <pivotTable tabId="2" name="Product Count"/>
    <pivotTable tabId="2" name="Product Ratings Distribution"/>
    <pivotTable tabId="2" name="Products per Price Ranges"/>
    <pivotTable tabId="2" name="Products with &lt; 1000 Reviews"/>
    <pivotTable tabId="2" name="Products with 50% or more Discount"/>
    <pivotTable tabId="2" name="Rating vs Discount"/>
    <pivotTable tabId="2" name="Revenue Potential by Category"/>
    <pivotTable tabId="2" name="Top 5 Products (Rating × Review)"/>
    <pivotTable tabId="2" name="Top Product Reviews"/>
    <pivotTable tabId="2" name="Total Products"/>
    <pivotTable tabId="2" name="Total Reviews"/>
  </pivotTables>
  <data>
    <tabular pivotCacheId="551365365">
      <items count="207">
        <i x="18" s="1"/>
        <i x="16" s="1"/>
        <i x="11" s="1"/>
        <i x="102" s="1"/>
        <i x="153" s="1"/>
        <i x="175" s="1"/>
        <i x="25" s="1"/>
        <i x="127" s="1"/>
        <i x="84" s="1"/>
        <i x="37" s="1"/>
        <i x="23" s="1"/>
        <i x="109" s="1"/>
        <i x="36" s="1"/>
        <i x="74" s="1"/>
        <i x="70" s="1"/>
        <i x="90" s="1"/>
        <i x="32" s="1"/>
        <i x="136" s="1"/>
        <i x="40" s="1"/>
        <i x="164" s="1"/>
        <i x="96" s="1"/>
        <i x="163" s="1"/>
        <i x="143" s="1"/>
        <i x="81" s="1"/>
        <i x="201" s="1"/>
        <i x="195" s="1"/>
        <i x="103" s="1"/>
        <i x="121" s="1"/>
        <i x="76" s="1"/>
        <i x="91" s="1"/>
        <i x="49" s="1"/>
        <i x="100" s="1"/>
        <i x="131" s="1"/>
        <i x="26" s="1"/>
        <i x="33" s="1"/>
        <i x="13" s="1"/>
        <i x="106" s="1"/>
        <i x="187" s="1"/>
        <i x="142" s="1"/>
        <i x="161" s="1"/>
        <i x="50" s="1"/>
        <i x="82" s="1"/>
        <i x="171" s="1"/>
        <i x="146" s="1"/>
        <i x="61" s="1"/>
        <i x="119" s="1"/>
        <i x="158" s="1"/>
        <i x="169" s="1"/>
        <i x="139" s="1"/>
        <i x="138" s="1"/>
        <i x="188" s="1"/>
        <i x="93" s="1"/>
        <i x="170" s="1"/>
        <i x="54" s="1"/>
        <i x="89" s="1"/>
        <i x="123" s="1"/>
        <i x="140" s="1"/>
        <i x="203" s="1"/>
        <i x="78" s="1"/>
        <i x="128" s="1"/>
        <i x="135" s="1"/>
        <i x="83" s="1"/>
        <i x="117" s="1"/>
        <i x="62" s="1"/>
        <i x="51" s="1"/>
        <i x="71" s="1"/>
        <i x="45" s="1"/>
        <i x="2" s="1"/>
        <i x="177" s="1"/>
        <i x="166" s="1"/>
        <i x="145" s="1"/>
        <i x="182" s="1"/>
        <i x="206" s="1"/>
        <i x="157" s="1"/>
        <i x="38" s="1"/>
        <i x="65" s="1"/>
        <i x="122" s="1"/>
        <i x="168" s="1"/>
        <i x="191" s="1"/>
        <i x="152" s="1"/>
        <i x="24" s="1"/>
        <i x="144" s="1"/>
        <i x="60" s="1"/>
        <i x="125" s="1"/>
        <i x="120" s="1"/>
        <i x="148" s="1"/>
        <i x="112" s="1"/>
        <i x="104" s="1"/>
        <i x="156" s="1"/>
        <i x="185" s="1"/>
        <i x="150" s="1"/>
        <i x="53" s="1"/>
        <i x="48" s="1"/>
        <i x="80" s="1"/>
        <i x="46" s="1"/>
        <i x="101" s="1"/>
        <i x="107" s="1"/>
        <i x="88" s="1"/>
        <i x="179" s="1"/>
        <i x="154" s="1"/>
        <i x="141" s="1"/>
        <i x="134" s="1"/>
        <i x="66" s="1"/>
        <i x="200" s="1"/>
        <i x="94" s="1"/>
        <i x="44" s="1"/>
        <i x="22" s="1"/>
        <i x="190" s="1"/>
        <i x="160" s="1"/>
        <i x="147" s="1"/>
        <i x="79" s="1"/>
        <i x="8" s="1"/>
        <i x="64" s="1"/>
        <i x="105" s="1"/>
        <i x="67" s="1"/>
        <i x="47" s="1"/>
        <i x="126" s="1"/>
        <i x="77" s="1"/>
        <i x="28" s="1"/>
        <i x="39" s="1"/>
        <i x="9" s="1"/>
        <i x="87" s="1"/>
        <i x="184" s="1"/>
        <i x="69" s="1"/>
        <i x="116" s="1"/>
        <i x="86" s="1"/>
        <i x="108" s="1"/>
        <i x="132" s="1"/>
        <i x="63" s="1"/>
        <i x="205" s="1"/>
        <i x="43" s="1"/>
        <i x="114" s="1"/>
        <i x="41" s="1"/>
        <i x="167" s="1"/>
        <i x="20" s="1"/>
        <i x="124" s="1"/>
        <i x="165" s="1"/>
        <i x="113" s="1"/>
        <i x="10" s="1"/>
        <i x="7" s="1"/>
        <i x="73" s="1"/>
        <i x="4" s="1"/>
        <i x="58" s="1"/>
        <i x="92" s="1"/>
        <i x="174" s="1"/>
        <i x="193" s="1"/>
        <i x="149" s="1"/>
        <i x="202" s="1"/>
        <i x="68" s="1"/>
        <i x="115" s="1"/>
        <i x="159" s="1"/>
        <i x="12" s="1"/>
        <i x="57" s="1"/>
        <i x="34" s="1"/>
        <i x="97" s="1"/>
        <i x="98" s="1"/>
        <i x="30" s="1"/>
        <i x="180" s="1"/>
        <i x="42" s="1"/>
        <i x="197" s="1"/>
        <i x="186" s="1"/>
        <i x="3" s="1"/>
        <i x="19" s="1"/>
        <i x="21" s="1"/>
        <i x="118" s="1"/>
        <i x="14" s="1"/>
        <i x="196" s="1"/>
        <i x="181" s="1"/>
        <i x="192" s="1"/>
        <i x="204" s="1"/>
        <i x="5" s="1"/>
        <i x="31" s="1"/>
        <i x="155" s="1"/>
        <i x="110" s="1"/>
        <i x="151" s="1"/>
        <i x="199" s="1"/>
        <i x="15" s="1"/>
        <i x="35" s="1"/>
        <i x="129" s="1"/>
        <i x="6" s="1"/>
        <i x="189" s="1"/>
        <i x="56" s="1"/>
        <i x="130" s="1"/>
        <i x="52" s="1"/>
        <i x="133" s="1"/>
        <i x="17" s="1"/>
        <i x="137" s="1"/>
        <i x="59" s="1"/>
        <i x="29" s="1"/>
        <i x="0" s="1"/>
        <i x="85" s="1"/>
        <i x="75" s="1"/>
        <i x="95" s="1"/>
        <i x="162" s="1"/>
        <i x="55" s="1"/>
        <i x="198" s="1"/>
        <i x="27" s="1"/>
        <i x="173" s="1"/>
        <i x="178" s="1"/>
        <i x="172" s="1"/>
        <i x="99" s="1"/>
        <i x="176" s="1"/>
        <i x="183" s="1"/>
        <i x="72" s="1"/>
        <i x="1" s="1"/>
        <i x="111" s="1"/>
        <i x="1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DF69EE20-8BAD-4B33-9726-58068B5E9B76}" cache="Slicer_Product_Name" caption="Product Name" startItem="7" style="SlicerStyleLight2" rowHeight="273050"/>
  <slicer name="Category" xr10:uid="{0D52FC13-DB29-4494-8B5A-94DB3912BC25}" cache="Slicer_Category" caption="Category" startItem="30" style="SlicerStyleLight2" rowHeight="273050"/>
  <slicer name="Discount Percentage" xr10:uid="{30A87135-A6FC-43F7-A93E-BE3248534AEA}" cache="Slicer_Discount_Percentage" caption="Discount Percentage" style="SlicerStyleLight2" rowHeight="273050"/>
  <slicer name="Product_Type" xr10:uid="{FBE00AFE-38D7-437A-BABD-5CF5EACF88E9}" cache="Slicer_Product_Type" caption="Product_Type" style="SlicerStyleLight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O1463"/>
  <sheetViews>
    <sheetView tabSelected="1" zoomScale="75" zoomScaleNormal="75" workbookViewId="0">
      <selection activeCell="C13" sqref="C13"/>
    </sheetView>
  </sheetViews>
  <sheetFormatPr defaultColWidth="11.59765625" defaultRowHeight="15.6" x14ac:dyDescent="0.3"/>
  <cols>
    <col min="1" max="1" width="13.5" bestFit="1" customWidth="1"/>
    <col min="2" max="2" width="11.59765625" customWidth="1"/>
    <col min="3" max="3" width="20.5" customWidth="1"/>
    <col min="4" max="4" width="15.5" customWidth="1"/>
    <col min="5" max="5" width="11.69921875" customWidth="1"/>
    <col min="6" max="6" width="18.19921875" customWidth="1"/>
    <col min="7" max="7" width="6.19921875" customWidth="1"/>
    <col min="8" max="8" width="12.296875" style="1" customWidth="1"/>
    <col min="9" max="9" width="22" bestFit="1" customWidth="1"/>
    <col min="10" max="10" width="18.69921875" customWidth="1"/>
    <col min="11" max="11" width="24.5" bestFit="1" customWidth="1"/>
    <col min="12" max="12" width="29.796875" bestFit="1" customWidth="1"/>
    <col min="13" max="13" width="13.796875" bestFit="1" customWidth="1"/>
    <col min="14" max="14" width="15.296875" bestFit="1" customWidth="1"/>
    <col min="15" max="15" width="27.69921875" bestFit="1" customWidth="1"/>
  </cols>
  <sheetData>
    <row r="1" spans="1:15" x14ac:dyDescent="0.3">
      <c r="A1" s="3" t="s">
        <v>2893</v>
      </c>
      <c r="B1" s="3" t="s">
        <v>2894</v>
      </c>
      <c r="C1" s="3" t="s">
        <v>2895</v>
      </c>
      <c r="D1" s="3" t="s">
        <v>3117</v>
      </c>
      <c r="E1" s="3" t="s">
        <v>3118</v>
      </c>
      <c r="F1" s="3" t="s">
        <v>2896</v>
      </c>
      <c r="G1" s="3" t="s">
        <v>2897</v>
      </c>
      <c r="H1" s="4" t="s">
        <v>3114</v>
      </c>
      <c r="I1" s="3" t="s">
        <v>3115</v>
      </c>
      <c r="J1" s="3" t="s">
        <v>3116</v>
      </c>
      <c r="K1" s="3" t="s">
        <v>3119</v>
      </c>
      <c r="L1" s="3" t="s">
        <v>3120</v>
      </c>
      <c r="M1" s="3" t="s">
        <v>3121</v>
      </c>
      <c r="N1" s="3" t="s">
        <v>3122</v>
      </c>
      <c r="O1" s="3" t="s">
        <v>3147</v>
      </c>
    </row>
    <row r="2" spans="1:15" x14ac:dyDescent="0.3">
      <c r="A2" t="s">
        <v>0</v>
      </c>
      <c r="B2" t="s">
        <v>1</v>
      </c>
      <c r="C2" t="s">
        <v>2</v>
      </c>
      <c r="D2" s="7">
        <v>399</v>
      </c>
      <c r="E2" s="7">
        <v>1099</v>
      </c>
      <c r="F2" s="2">
        <v>0.64</v>
      </c>
      <c r="G2" s="5">
        <v>4.2</v>
      </c>
      <c r="H2" s="6">
        <v>24269</v>
      </c>
      <c r="I2" t="s">
        <v>2898</v>
      </c>
      <c r="J2" t="s">
        <v>2899</v>
      </c>
      <c r="K2" s="7">
        <f xml:space="preserve"> E2 * H2</f>
        <v>26671631</v>
      </c>
      <c r="L2" s="8">
        <f>D2*H2</f>
        <v>9683331</v>
      </c>
      <c r="M2" s="9" t="str">
        <f>IF(D2&lt;200," &lt; 200",IF(D2 &lt;= 500,"200 – 500","&gt; 500"))</f>
        <v>200 – 500</v>
      </c>
      <c r="N2">
        <f>G2*H2</f>
        <v>101929.8</v>
      </c>
      <c r="O2" s="8">
        <f>(E2-D2)*H2</f>
        <v>16988300</v>
      </c>
    </row>
    <row r="3" spans="1:15" x14ac:dyDescent="0.3">
      <c r="A3" t="s">
        <v>3</v>
      </c>
      <c r="B3" t="s">
        <v>4</v>
      </c>
      <c r="C3" t="s">
        <v>2</v>
      </c>
      <c r="D3" s="7">
        <v>199</v>
      </c>
      <c r="E3" s="7">
        <v>349</v>
      </c>
      <c r="F3" s="2">
        <v>0.43</v>
      </c>
      <c r="G3" s="5">
        <v>4</v>
      </c>
      <c r="H3" s="6">
        <v>43994</v>
      </c>
      <c r="I3" t="s">
        <v>2898</v>
      </c>
      <c r="J3" t="s">
        <v>2899</v>
      </c>
      <c r="K3" s="7">
        <f t="shared" ref="K3:K66" si="0" xml:space="preserve"> E3 * H3</f>
        <v>15353906</v>
      </c>
      <c r="L3" s="8">
        <f t="shared" ref="L3:L66" si="1">D3*H3</f>
        <v>8754806</v>
      </c>
      <c r="M3" s="9" t="str">
        <f t="shared" ref="M3:M66" si="2">IF(D3&lt;200," &lt; 200",IF(D3 &lt;= 500,"200 – 500","&gt; 500"))</f>
        <v xml:space="preserve"> &lt; 200</v>
      </c>
      <c r="N3">
        <f t="shared" ref="N3:N66" si="3">G3*H3</f>
        <v>175976</v>
      </c>
      <c r="O3" s="8">
        <f t="shared" ref="O3:O66" si="4">(E3-D3)*H3</f>
        <v>6599100</v>
      </c>
    </row>
    <row r="4" spans="1:15" x14ac:dyDescent="0.3">
      <c r="A4" t="s">
        <v>5</v>
      </c>
      <c r="B4" t="s">
        <v>6</v>
      </c>
      <c r="C4" t="s">
        <v>2</v>
      </c>
      <c r="D4" s="7">
        <v>199</v>
      </c>
      <c r="E4" s="7">
        <v>1899</v>
      </c>
      <c r="F4" s="2">
        <v>0.9</v>
      </c>
      <c r="G4" s="5">
        <v>3.9</v>
      </c>
      <c r="H4" s="6">
        <v>7928</v>
      </c>
      <c r="I4" t="s">
        <v>2898</v>
      </c>
      <c r="J4" t="s">
        <v>2899</v>
      </c>
      <c r="K4" s="7">
        <f t="shared" si="0"/>
        <v>15055272</v>
      </c>
      <c r="L4" s="8">
        <f t="shared" si="1"/>
        <v>1577672</v>
      </c>
      <c r="M4" s="9" t="str">
        <f t="shared" si="2"/>
        <v xml:space="preserve"> &lt; 200</v>
      </c>
      <c r="N4">
        <f t="shared" si="3"/>
        <v>30919.200000000001</v>
      </c>
      <c r="O4" s="8">
        <f t="shared" si="4"/>
        <v>13477600</v>
      </c>
    </row>
    <row r="5" spans="1:15" x14ac:dyDescent="0.3">
      <c r="A5" t="s">
        <v>7</v>
      </c>
      <c r="B5" t="s">
        <v>8</v>
      </c>
      <c r="C5" t="s">
        <v>2</v>
      </c>
      <c r="D5" s="7">
        <v>329</v>
      </c>
      <c r="E5" s="7">
        <v>699</v>
      </c>
      <c r="F5" s="2">
        <v>0.53</v>
      </c>
      <c r="G5" s="5">
        <v>4.2</v>
      </c>
      <c r="H5" s="6">
        <v>94363</v>
      </c>
      <c r="I5" t="s">
        <v>2898</v>
      </c>
      <c r="J5" t="s">
        <v>2899</v>
      </c>
      <c r="K5" s="7">
        <f t="shared" si="0"/>
        <v>65959737</v>
      </c>
      <c r="L5" s="8">
        <f t="shared" si="1"/>
        <v>31045427</v>
      </c>
      <c r="M5" s="9" t="str">
        <f t="shared" si="2"/>
        <v>200 – 500</v>
      </c>
      <c r="N5">
        <f t="shared" si="3"/>
        <v>396324.60000000003</v>
      </c>
      <c r="O5" s="8">
        <f t="shared" si="4"/>
        <v>34914310</v>
      </c>
    </row>
    <row r="6" spans="1:15" x14ac:dyDescent="0.3">
      <c r="A6" t="s">
        <v>9</v>
      </c>
      <c r="B6" t="s">
        <v>10</v>
      </c>
      <c r="C6" t="s">
        <v>2</v>
      </c>
      <c r="D6" s="7">
        <v>154</v>
      </c>
      <c r="E6" s="7">
        <v>399</v>
      </c>
      <c r="F6" s="2">
        <v>0.61</v>
      </c>
      <c r="G6" s="5">
        <v>4.2</v>
      </c>
      <c r="H6" s="6">
        <v>16905</v>
      </c>
      <c r="I6" t="s">
        <v>2898</v>
      </c>
      <c r="J6" t="s">
        <v>2899</v>
      </c>
      <c r="K6" s="7">
        <f t="shared" si="0"/>
        <v>6745095</v>
      </c>
      <c r="L6" s="8">
        <f t="shared" si="1"/>
        <v>2603370</v>
      </c>
      <c r="M6" s="9" t="str">
        <f t="shared" si="2"/>
        <v xml:space="preserve"> &lt; 200</v>
      </c>
      <c r="N6">
        <f t="shared" si="3"/>
        <v>71001</v>
      </c>
      <c r="O6" s="8">
        <f t="shared" si="4"/>
        <v>4141725</v>
      </c>
    </row>
    <row r="7" spans="1:15" x14ac:dyDescent="0.3">
      <c r="A7" t="s">
        <v>11</v>
      </c>
      <c r="B7" t="s">
        <v>12</v>
      </c>
      <c r="C7" t="s">
        <v>2</v>
      </c>
      <c r="D7" s="7">
        <v>149</v>
      </c>
      <c r="E7" s="7">
        <v>1000</v>
      </c>
      <c r="F7" s="2">
        <v>0.85</v>
      </c>
      <c r="G7" s="5">
        <v>3.9</v>
      </c>
      <c r="H7" s="6">
        <v>24871</v>
      </c>
      <c r="I7" t="s">
        <v>2898</v>
      </c>
      <c r="J7" t="s">
        <v>2899</v>
      </c>
      <c r="K7" s="7">
        <f t="shared" si="0"/>
        <v>24871000</v>
      </c>
      <c r="L7" s="8">
        <f t="shared" si="1"/>
        <v>3705779</v>
      </c>
      <c r="M7" s="9" t="str">
        <f t="shared" si="2"/>
        <v xml:space="preserve"> &lt; 200</v>
      </c>
      <c r="N7">
        <f t="shared" si="3"/>
        <v>96996.9</v>
      </c>
      <c r="O7" s="8">
        <f t="shared" si="4"/>
        <v>21165221</v>
      </c>
    </row>
    <row r="8" spans="1:15" x14ac:dyDescent="0.3">
      <c r="A8" t="s">
        <v>13</v>
      </c>
      <c r="B8" t="s">
        <v>14</v>
      </c>
      <c r="C8" t="s">
        <v>2</v>
      </c>
      <c r="D8" s="7">
        <v>176.63</v>
      </c>
      <c r="E8" s="7">
        <v>499</v>
      </c>
      <c r="F8" s="2">
        <v>0.65</v>
      </c>
      <c r="G8" s="5">
        <v>4.0999999999999996</v>
      </c>
      <c r="H8" s="6">
        <v>15188</v>
      </c>
      <c r="I8" t="s">
        <v>2898</v>
      </c>
      <c r="J8" t="s">
        <v>2899</v>
      </c>
      <c r="K8" s="7">
        <f t="shared" si="0"/>
        <v>7578812</v>
      </c>
      <c r="L8" s="8">
        <f t="shared" si="1"/>
        <v>2682656.44</v>
      </c>
      <c r="M8" s="9" t="str">
        <f t="shared" si="2"/>
        <v xml:space="preserve"> &lt; 200</v>
      </c>
      <c r="N8">
        <f t="shared" si="3"/>
        <v>62270.799999999996</v>
      </c>
      <c r="O8" s="8">
        <f t="shared" si="4"/>
        <v>4896155.5600000005</v>
      </c>
    </row>
    <row r="9" spans="1:15" x14ac:dyDescent="0.3">
      <c r="A9" t="s">
        <v>15</v>
      </c>
      <c r="B9" t="s">
        <v>16</v>
      </c>
      <c r="C9" t="s">
        <v>2</v>
      </c>
      <c r="D9" s="7">
        <v>229</v>
      </c>
      <c r="E9" s="7">
        <v>299</v>
      </c>
      <c r="F9" s="2">
        <v>0.23</v>
      </c>
      <c r="G9" s="5">
        <v>4.3</v>
      </c>
      <c r="H9" s="6">
        <v>30411</v>
      </c>
      <c r="I9" t="s">
        <v>2898</v>
      </c>
      <c r="J9" t="s">
        <v>2899</v>
      </c>
      <c r="K9" s="7">
        <f t="shared" si="0"/>
        <v>9092889</v>
      </c>
      <c r="L9" s="8">
        <f t="shared" si="1"/>
        <v>6964119</v>
      </c>
      <c r="M9" s="9" t="str">
        <f t="shared" si="2"/>
        <v>200 – 500</v>
      </c>
      <c r="N9">
        <f t="shared" si="3"/>
        <v>130767.29999999999</v>
      </c>
      <c r="O9" s="8">
        <f t="shared" si="4"/>
        <v>2128770</v>
      </c>
    </row>
    <row r="10" spans="1:15" x14ac:dyDescent="0.3">
      <c r="A10" t="s">
        <v>17</v>
      </c>
      <c r="B10" t="s">
        <v>18</v>
      </c>
      <c r="C10" t="s">
        <v>19</v>
      </c>
      <c r="D10" s="7">
        <v>499</v>
      </c>
      <c r="E10" s="7">
        <v>999</v>
      </c>
      <c r="F10" s="2">
        <v>0.5</v>
      </c>
      <c r="G10" s="5">
        <v>4.2</v>
      </c>
      <c r="H10" s="6">
        <v>179691</v>
      </c>
      <c r="I10" t="s">
        <v>2898</v>
      </c>
      <c r="J10" t="s">
        <v>2900</v>
      </c>
      <c r="K10" s="7">
        <f t="shared" si="0"/>
        <v>179511309</v>
      </c>
      <c r="L10" s="8">
        <f t="shared" si="1"/>
        <v>89665809</v>
      </c>
      <c r="M10" s="9" t="str">
        <f t="shared" si="2"/>
        <v>200 – 500</v>
      </c>
      <c r="N10">
        <f t="shared" si="3"/>
        <v>754702.20000000007</v>
      </c>
      <c r="O10" s="8">
        <f t="shared" si="4"/>
        <v>89845500</v>
      </c>
    </row>
    <row r="11" spans="1:15" x14ac:dyDescent="0.3">
      <c r="A11" t="s">
        <v>20</v>
      </c>
      <c r="B11" t="s">
        <v>21</v>
      </c>
      <c r="C11" t="s">
        <v>2</v>
      </c>
      <c r="D11" s="7">
        <v>199</v>
      </c>
      <c r="E11" s="7">
        <v>299</v>
      </c>
      <c r="F11" s="2">
        <v>0.33</v>
      </c>
      <c r="G11" s="5">
        <v>4</v>
      </c>
      <c r="H11" s="6">
        <v>43994</v>
      </c>
      <c r="I11" t="s">
        <v>2898</v>
      </c>
      <c r="J11" t="s">
        <v>2899</v>
      </c>
      <c r="K11" s="7">
        <f t="shared" si="0"/>
        <v>13154206</v>
      </c>
      <c r="L11" s="8">
        <f t="shared" si="1"/>
        <v>8754806</v>
      </c>
      <c r="M11" s="9" t="str">
        <f t="shared" si="2"/>
        <v xml:space="preserve"> &lt; 200</v>
      </c>
      <c r="N11">
        <f t="shared" si="3"/>
        <v>175976</v>
      </c>
      <c r="O11" s="8">
        <f t="shared" si="4"/>
        <v>4399400</v>
      </c>
    </row>
    <row r="12" spans="1:15" x14ac:dyDescent="0.3">
      <c r="A12" t="s">
        <v>22</v>
      </c>
      <c r="B12" t="s">
        <v>23</v>
      </c>
      <c r="C12" t="s">
        <v>2</v>
      </c>
      <c r="D12" s="7">
        <v>154</v>
      </c>
      <c r="E12" s="7">
        <v>339</v>
      </c>
      <c r="F12" s="2">
        <v>0.55000000000000004</v>
      </c>
      <c r="G12" s="5">
        <v>4.3</v>
      </c>
      <c r="H12" s="6">
        <v>13391</v>
      </c>
      <c r="I12" t="s">
        <v>2898</v>
      </c>
      <c r="J12" t="s">
        <v>2899</v>
      </c>
      <c r="K12" s="7">
        <f t="shared" si="0"/>
        <v>4539549</v>
      </c>
      <c r="L12" s="8">
        <f t="shared" si="1"/>
        <v>2062214</v>
      </c>
      <c r="M12" s="9" t="str">
        <f t="shared" si="2"/>
        <v xml:space="preserve"> &lt; 200</v>
      </c>
      <c r="N12">
        <f t="shared" si="3"/>
        <v>57581.299999999996</v>
      </c>
      <c r="O12" s="8">
        <f t="shared" si="4"/>
        <v>2477335</v>
      </c>
    </row>
    <row r="13" spans="1:15" x14ac:dyDescent="0.3">
      <c r="A13" t="s">
        <v>24</v>
      </c>
      <c r="B13" t="s">
        <v>25</v>
      </c>
      <c r="C13" t="s">
        <v>2</v>
      </c>
      <c r="D13" s="7">
        <v>299</v>
      </c>
      <c r="E13" s="7">
        <v>799</v>
      </c>
      <c r="F13" s="2">
        <v>0.63</v>
      </c>
      <c r="G13" s="5">
        <v>4.2</v>
      </c>
      <c r="H13" s="6">
        <v>94363</v>
      </c>
      <c r="I13" t="s">
        <v>2898</v>
      </c>
      <c r="J13" t="s">
        <v>2899</v>
      </c>
      <c r="K13" s="7">
        <f t="shared" si="0"/>
        <v>75396037</v>
      </c>
      <c r="L13" s="8">
        <f t="shared" si="1"/>
        <v>28214537</v>
      </c>
      <c r="M13" s="9" t="str">
        <f t="shared" si="2"/>
        <v>200 – 500</v>
      </c>
      <c r="N13">
        <f t="shared" si="3"/>
        <v>396324.60000000003</v>
      </c>
      <c r="O13" s="8">
        <f t="shared" si="4"/>
        <v>47181500</v>
      </c>
    </row>
    <row r="14" spans="1:15" x14ac:dyDescent="0.3">
      <c r="A14" t="s">
        <v>26</v>
      </c>
      <c r="B14" t="s">
        <v>27</v>
      </c>
      <c r="C14" t="s">
        <v>28</v>
      </c>
      <c r="D14" s="7">
        <v>219</v>
      </c>
      <c r="E14" s="7">
        <v>700</v>
      </c>
      <c r="F14" s="2">
        <v>0.69</v>
      </c>
      <c r="G14" s="5">
        <v>4.4000000000000004</v>
      </c>
      <c r="H14" s="6">
        <v>426973</v>
      </c>
      <c r="I14" t="s">
        <v>2901</v>
      </c>
      <c r="J14" t="s">
        <v>2902</v>
      </c>
      <c r="K14" s="7">
        <f t="shared" si="0"/>
        <v>298881100</v>
      </c>
      <c r="L14" s="8">
        <f t="shared" si="1"/>
        <v>93507087</v>
      </c>
      <c r="M14" s="9" t="str">
        <f t="shared" si="2"/>
        <v>200 – 500</v>
      </c>
      <c r="N14">
        <f t="shared" si="3"/>
        <v>1878681.2000000002</v>
      </c>
      <c r="O14" s="8">
        <f t="shared" si="4"/>
        <v>205374013</v>
      </c>
    </row>
    <row r="15" spans="1:15" x14ac:dyDescent="0.3">
      <c r="A15" t="s">
        <v>29</v>
      </c>
      <c r="B15" t="s">
        <v>30</v>
      </c>
      <c r="C15" t="s">
        <v>2</v>
      </c>
      <c r="D15" s="7">
        <v>350</v>
      </c>
      <c r="E15" s="7">
        <v>899</v>
      </c>
      <c r="F15" s="2">
        <v>0.61</v>
      </c>
      <c r="G15" s="5">
        <v>4.2</v>
      </c>
      <c r="H15" s="6">
        <v>2262</v>
      </c>
      <c r="I15" t="s">
        <v>2898</v>
      </c>
      <c r="J15" t="s">
        <v>2899</v>
      </c>
      <c r="K15" s="7">
        <f t="shared" si="0"/>
        <v>2033538</v>
      </c>
      <c r="L15" s="8">
        <f t="shared" si="1"/>
        <v>791700</v>
      </c>
      <c r="M15" s="9" t="str">
        <f t="shared" si="2"/>
        <v>200 – 500</v>
      </c>
      <c r="N15">
        <f t="shared" si="3"/>
        <v>9500.4</v>
      </c>
      <c r="O15" s="8">
        <f t="shared" si="4"/>
        <v>1241838</v>
      </c>
    </row>
    <row r="16" spans="1:15" x14ac:dyDescent="0.3">
      <c r="A16" t="s">
        <v>31</v>
      </c>
      <c r="B16" t="s">
        <v>32</v>
      </c>
      <c r="C16" t="s">
        <v>2</v>
      </c>
      <c r="D16" s="7">
        <v>159</v>
      </c>
      <c r="E16" s="7">
        <v>399</v>
      </c>
      <c r="F16" s="2">
        <v>0.6</v>
      </c>
      <c r="G16" s="5">
        <v>4.0999999999999996</v>
      </c>
      <c r="H16" s="6">
        <v>4768</v>
      </c>
      <c r="I16" t="s">
        <v>2898</v>
      </c>
      <c r="J16" t="s">
        <v>2899</v>
      </c>
      <c r="K16" s="7">
        <f t="shared" si="0"/>
        <v>1902432</v>
      </c>
      <c r="L16" s="8">
        <f t="shared" si="1"/>
        <v>758112</v>
      </c>
      <c r="M16" s="9" t="str">
        <f t="shared" si="2"/>
        <v xml:space="preserve"> &lt; 200</v>
      </c>
      <c r="N16">
        <f t="shared" si="3"/>
        <v>19548.8</v>
      </c>
      <c r="O16" s="8">
        <f t="shared" si="4"/>
        <v>1144320</v>
      </c>
    </row>
    <row r="17" spans="1:15" x14ac:dyDescent="0.3">
      <c r="A17" t="s">
        <v>33</v>
      </c>
      <c r="B17" t="s">
        <v>34</v>
      </c>
      <c r="C17" t="s">
        <v>2</v>
      </c>
      <c r="D17" s="7">
        <v>349</v>
      </c>
      <c r="E17" s="7">
        <v>399</v>
      </c>
      <c r="F17" s="2">
        <v>0.13</v>
      </c>
      <c r="G17" s="5">
        <v>4.4000000000000004</v>
      </c>
      <c r="H17" s="6">
        <v>18757</v>
      </c>
      <c r="I17" t="s">
        <v>2898</v>
      </c>
      <c r="J17" t="s">
        <v>2899</v>
      </c>
      <c r="K17" s="7">
        <f t="shared" si="0"/>
        <v>7484043</v>
      </c>
      <c r="L17" s="8">
        <f t="shared" si="1"/>
        <v>6546193</v>
      </c>
      <c r="M17" s="9" t="str">
        <f t="shared" si="2"/>
        <v>200 – 500</v>
      </c>
      <c r="N17">
        <f t="shared" si="3"/>
        <v>82530.8</v>
      </c>
      <c r="O17" s="8">
        <f t="shared" si="4"/>
        <v>937850</v>
      </c>
    </row>
    <row r="18" spans="1:15" x14ac:dyDescent="0.3">
      <c r="A18" t="s">
        <v>35</v>
      </c>
      <c r="B18" t="s">
        <v>36</v>
      </c>
      <c r="C18" t="s">
        <v>37</v>
      </c>
      <c r="D18" s="7">
        <v>13999</v>
      </c>
      <c r="E18" s="7">
        <v>24999</v>
      </c>
      <c r="F18" s="2">
        <v>0.44</v>
      </c>
      <c r="G18" s="5">
        <v>4.2</v>
      </c>
      <c r="H18" s="6">
        <v>32840</v>
      </c>
      <c r="I18" t="s">
        <v>2901</v>
      </c>
      <c r="J18" t="s">
        <v>2903</v>
      </c>
      <c r="K18" s="7">
        <f t="shared" si="0"/>
        <v>820967160</v>
      </c>
      <c r="L18" s="8">
        <f t="shared" si="1"/>
        <v>459727160</v>
      </c>
      <c r="M18" s="9" t="str">
        <f t="shared" si="2"/>
        <v>&gt; 500</v>
      </c>
      <c r="N18">
        <f t="shared" si="3"/>
        <v>137928</v>
      </c>
      <c r="O18" s="8">
        <f t="shared" si="4"/>
        <v>361240000</v>
      </c>
    </row>
    <row r="19" spans="1:15" x14ac:dyDescent="0.3">
      <c r="A19" t="s">
        <v>38</v>
      </c>
      <c r="B19" t="s">
        <v>39</v>
      </c>
      <c r="C19" t="s">
        <v>2</v>
      </c>
      <c r="D19" s="7">
        <v>249</v>
      </c>
      <c r="E19" s="7">
        <v>399</v>
      </c>
      <c r="F19" s="2">
        <v>0.38</v>
      </c>
      <c r="G19" s="5">
        <v>4</v>
      </c>
      <c r="H19" s="6">
        <v>43994</v>
      </c>
      <c r="I19" t="s">
        <v>2898</v>
      </c>
      <c r="J19" t="s">
        <v>2899</v>
      </c>
      <c r="K19" s="7">
        <f t="shared" si="0"/>
        <v>17553606</v>
      </c>
      <c r="L19" s="8">
        <f t="shared" si="1"/>
        <v>10954506</v>
      </c>
      <c r="M19" s="9" t="str">
        <f t="shared" si="2"/>
        <v>200 – 500</v>
      </c>
      <c r="N19">
        <f t="shared" si="3"/>
        <v>175976</v>
      </c>
      <c r="O19" s="8">
        <f t="shared" si="4"/>
        <v>6599100</v>
      </c>
    </row>
    <row r="20" spans="1:15" x14ac:dyDescent="0.3">
      <c r="A20" t="s">
        <v>40</v>
      </c>
      <c r="B20" t="s">
        <v>41</v>
      </c>
      <c r="C20" t="s">
        <v>2</v>
      </c>
      <c r="D20" s="7">
        <v>199</v>
      </c>
      <c r="E20" s="7">
        <v>499</v>
      </c>
      <c r="F20" s="2">
        <v>0.6</v>
      </c>
      <c r="G20" s="5">
        <v>4.0999999999999996</v>
      </c>
      <c r="H20" s="6">
        <v>13045</v>
      </c>
      <c r="I20" t="s">
        <v>2898</v>
      </c>
      <c r="J20" t="s">
        <v>2899</v>
      </c>
      <c r="K20" s="7">
        <f t="shared" si="0"/>
        <v>6509455</v>
      </c>
      <c r="L20" s="8">
        <f t="shared" si="1"/>
        <v>2595955</v>
      </c>
      <c r="M20" s="9" t="str">
        <f t="shared" si="2"/>
        <v xml:space="preserve"> &lt; 200</v>
      </c>
      <c r="N20">
        <f t="shared" si="3"/>
        <v>53484.499999999993</v>
      </c>
      <c r="O20" s="8">
        <f t="shared" si="4"/>
        <v>3913500</v>
      </c>
    </row>
    <row r="21" spans="1:15" x14ac:dyDescent="0.3">
      <c r="A21" t="s">
        <v>42</v>
      </c>
      <c r="B21" t="s">
        <v>43</v>
      </c>
      <c r="C21" t="s">
        <v>37</v>
      </c>
      <c r="D21" s="7">
        <v>13490</v>
      </c>
      <c r="E21" s="7">
        <v>21990</v>
      </c>
      <c r="F21" s="2">
        <v>0.39</v>
      </c>
      <c r="G21" s="5">
        <v>4.3</v>
      </c>
      <c r="H21" s="6">
        <v>11976</v>
      </c>
      <c r="I21" t="s">
        <v>2901</v>
      </c>
      <c r="J21" t="s">
        <v>2903</v>
      </c>
      <c r="K21" s="7">
        <f t="shared" si="0"/>
        <v>263352240</v>
      </c>
      <c r="L21" s="8">
        <f t="shared" si="1"/>
        <v>161556240</v>
      </c>
      <c r="M21" s="9" t="str">
        <f t="shared" si="2"/>
        <v>&gt; 500</v>
      </c>
      <c r="N21">
        <f t="shared" si="3"/>
        <v>51496.799999999996</v>
      </c>
      <c r="O21" s="8">
        <f t="shared" si="4"/>
        <v>101796000</v>
      </c>
    </row>
    <row r="22" spans="1:15" x14ac:dyDescent="0.3">
      <c r="A22" t="s">
        <v>44</v>
      </c>
      <c r="B22" t="s">
        <v>45</v>
      </c>
      <c r="C22" t="s">
        <v>2</v>
      </c>
      <c r="D22" s="7">
        <v>970</v>
      </c>
      <c r="E22" s="7">
        <v>1799</v>
      </c>
      <c r="F22" s="2">
        <v>0.46</v>
      </c>
      <c r="G22" s="5">
        <v>4.5</v>
      </c>
      <c r="H22" s="6">
        <v>815</v>
      </c>
      <c r="I22" t="s">
        <v>2898</v>
      </c>
      <c r="J22" t="s">
        <v>2899</v>
      </c>
      <c r="K22" s="7">
        <f t="shared" si="0"/>
        <v>1466185</v>
      </c>
      <c r="L22" s="8">
        <f t="shared" si="1"/>
        <v>790550</v>
      </c>
      <c r="M22" s="9" t="str">
        <f t="shared" si="2"/>
        <v>&gt; 500</v>
      </c>
      <c r="N22">
        <f t="shared" si="3"/>
        <v>3667.5</v>
      </c>
      <c r="O22" s="8">
        <f t="shared" si="4"/>
        <v>675635</v>
      </c>
    </row>
    <row r="23" spans="1:15" x14ac:dyDescent="0.3">
      <c r="A23" t="s">
        <v>46</v>
      </c>
      <c r="B23" t="s">
        <v>47</v>
      </c>
      <c r="C23" t="s">
        <v>28</v>
      </c>
      <c r="D23" s="7">
        <v>279</v>
      </c>
      <c r="E23" s="7">
        <v>499</v>
      </c>
      <c r="F23" s="2">
        <v>0.44</v>
      </c>
      <c r="G23" s="5">
        <v>3.7</v>
      </c>
      <c r="H23" s="6">
        <v>10962</v>
      </c>
      <c r="I23" t="s">
        <v>2901</v>
      </c>
      <c r="J23" t="s">
        <v>2902</v>
      </c>
      <c r="K23" s="7">
        <f t="shared" si="0"/>
        <v>5470038</v>
      </c>
      <c r="L23" s="8">
        <f t="shared" si="1"/>
        <v>3058398</v>
      </c>
      <c r="M23" s="9" t="str">
        <f t="shared" si="2"/>
        <v>200 – 500</v>
      </c>
      <c r="N23">
        <f t="shared" si="3"/>
        <v>40559.4</v>
      </c>
      <c r="O23" s="8">
        <f t="shared" si="4"/>
        <v>2411640</v>
      </c>
    </row>
    <row r="24" spans="1:15" x14ac:dyDescent="0.3">
      <c r="A24" t="s">
        <v>48</v>
      </c>
      <c r="B24" t="s">
        <v>49</v>
      </c>
      <c r="C24" t="s">
        <v>37</v>
      </c>
      <c r="D24" s="7">
        <v>13490</v>
      </c>
      <c r="E24" s="7">
        <v>22900</v>
      </c>
      <c r="F24" s="2">
        <v>0.41</v>
      </c>
      <c r="G24" s="5">
        <v>4.3</v>
      </c>
      <c r="H24" s="6">
        <v>16299</v>
      </c>
      <c r="I24" t="s">
        <v>2901</v>
      </c>
      <c r="J24" t="s">
        <v>2903</v>
      </c>
      <c r="K24" s="7">
        <f t="shared" si="0"/>
        <v>373247100</v>
      </c>
      <c r="L24" s="8">
        <f t="shared" si="1"/>
        <v>219873510</v>
      </c>
      <c r="M24" s="9" t="str">
        <f t="shared" si="2"/>
        <v>&gt; 500</v>
      </c>
      <c r="N24">
        <f t="shared" si="3"/>
        <v>70085.7</v>
      </c>
      <c r="O24" s="8">
        <f t="shared" si="4"/>
        <v>153373590</v>
      </c>
    </row>
    <row r="25" spans="1:15" x14ac:dyDescent="0.3">
      <c r="A25" t="s">
        <v>50</v>
      </c>
      <c r="B25" t="s">
        <v>51</v>
      </c>
      <c r="C25" t="s">
        <v>2</v>
      </c>
      <c r="D25" s="7">
        <v>59</v>
      </c>
      <c r="E25" s="7">
        <v>199</v>
      </c>
      <c r="F25" s="2">
        <v>0.7</v>
      </c>
      <c r="G25" s="5">
        <v>4</v>
      </c>
      <c r="H25" s="6">
        <v>9378</v>
      </c>
      <c r="I25" t="s">
        <v>2898</v>
      </c>
      <c r="J25" t="s">
        <v>2899</v>
      </c>
      <c r="K25" s="7">
        <f t="shared" si="0"/>
        <v>1866222</v>
      </c>
      <c r="L25" s="8">
        <f t="shared" si="1"/>
        <v>553302</v>
      </c>
      <c r="M25" s="9" t="str">
        <f t="shared" si="2"/>
        <v xml:space="preserve"> &lt; 200</v>
      </c>
      <c r="N25">
        <f t="shared" si="3"/>
        <v>37512</v>
      </c>
      <c r="O25" s="8">
        <f t="shared" si="4"/>
        <v>1312920</v>
      </c>
    </row>
    <row r="26" spans="1:15" x14ac:dyDescent="0.3">
      <c r="A26" t="s">
        <v>52</v>
      </c>
      <c r="B26" t="s">
        <v>53</v>
      </c>
      <c r="C26" t="s">
        <v>37</v>
      </c>
      <c r="D26" s="7">
        <v>11499</v>
      </c>
      <c r="E26" s="7">
        <v>19990</v>
      </c>
      <c r="F26" s="2">
        <v>0.42</v>
      </c>
      <c r="G26" s="5">
        <v>4.3</v>
      </c>
      <c r="H26" s="6">
        <v>4703</v>
      </c>
      <c r="I26" t="s">
        <v>2901</v>
      </c>
      <c r="J26" t="s">
        <v>2903</v>
      </c>
      <c r="K26" s="7">
        <f t="shared" si="0"/>
        <v>94012970</v>
      </c>
      <c r="L26" s="8">
        <f t="shared" si="1"/>
        <v>54079797</v>
      </c>
      <c r="M26" s="9" t="str">
        <f t="shared" si="2"/>
        <v>&gt; 500</v>
      </c>
      <c r="N26">
        <f t="shared" si="3"/>
        <v>20222.899999999998</v>
      </c>
      <c r="O26" s="8">
        <f t="shared" si="4"/>
        <v>39933173</v>
      </c>
    </row>
    <row r="27" spans="1:15" x14ac:dyDescent="0.3">
      <c r="A27" t="s">
        <v>54</v>
      </c>
      <c r="B27" t="s">
        <v>55</v>
      </c>
      <c r="C27" t="s">
        <v>28</v>
      </c>
      <c r="D27" s="7">
        <v>199</v>
      </c>
      <c r="E27" s="7">
        <v>699</v>
      </c>
      <c r="F27" s="2">
        <v>0.72</v>
      </c>
      <c r="G27" s="5">
        <v>4.2</v>
      </c>
      <c r="H27" s="6">
        <v>12153</v>
      </c>
      <c r="I27" t="s">
        <v>2901</v>
      </c>
      <c r="J27" t="s">
        <v>2902</v>
      </c>
      <c r="K27" s="7">
        <f t="shared" si="0"/>
        <v>8494947</v>
      </c>
      <c r="L27" s="8">
        <f t="shared" si="1"/>
        <v>2418447</v>
      </c>
      <c r="M27" s="9" t="str">
        <f t="shared" si="2"/>
        <v xml:space="preserve"> &lt; 200</v>
      </c>
      <c r="N27">
        <f t="shared" si="3"/>
        <v>51042.6</v>
      </c>
      <c r="O27" s="8">
        <f t="shared" si="4"/>
        <v>6076500</v>
      </c>
    </row>
    <row r="28" spans="1:15" x14ac:dyDescent="0.3">
      <c r="A28" t="s">
        <v>56</v>
      </c>
      <c r="B28" t="s">
        <v>57</v>
      </c>
      <c r="C28" t="s">
        <v>37</v>
      </c>
      <c r="D28" s="7">
        <v>14999</v>
      </c>
      <c r="E28" s="7">
        <v>19999</v>
      </c>
      <c r="F28" s="2">
        <v>0.25</v>
      </c>
      <c r="G28" s="5">
        <v>4.2</v>
      </c>
      <c r="H28" s="6">
        <v>34899</v>
      </c>
      <c r="I28" t="s">
        <v>2901</v>
      </c>
      <c r="J28" t="s">
        <v>2903</v>
      </c>
      <c r="K28" s="7">
        <f t="shared" si="0"/>
        <v>697945101</v>
      </c>
      <c r="L28" s="8">
        <f t="shared" si="1"/>
        <v>523450101</v>
      </c>
      <c r="M28" s="9" t="str">
        <f t="shared" si="2"/>
        <v>&gt; 500</v>
      </c>
      <c r="N28">
        <f t="shared" si="3"/>
        <v>146575.80000000002</v>
      </c>
      <c r="O28" s="8">
        <f t="shared" si="4"/>
        <v>174495000</v>
      </c>
    </row>
    <row r="29" spans="1:15" x14ac:dyDescent="0.3">
      <c r="A29" t="s">
        <v>58</v>
      </c>
      <c r="B29" t="s">
        <v>59</v>
      </c>
      <c r="C29" t="s">
        <v>2</v>
      </c>
      <c r="D29" s="7">
        <v>299</v>
      </c>
      <c r="E29" s="7">
        <v>399</v>
      </c>
      <c r="F29" s="2">
        <v>0.25</v>
      </c>
      <c r="G29" s="5">
        <v>4</v>
      </c>
      <c r="H29" s="6">
        <v>2766</v>
      </c>
      <c r="I29" t="s">
        <v>2898</v>
      </c>
      <c r="J29" t="s">
        <v>2899</v>
      </c>
      <c r="K29" s="7">
        <f t="shared" si="0"/>
        <v>1103634</v>
      </c>
      <c r="L29" s="8">
        <f t="shared" si="1"/>
        <v>827034</v>
      </c>
      <c r="M29" s="9" t="str">
        <f t="shared" si="2"/>
        <v>200 – 500</v>
      </c>
      <c r="N29">
        <f t="shared" si="3"/>
        <v>11064</v>
      </c>
      <c r="O29" s="8">
        <f t="shared" si="4"/>
        <v>276600</v>
      </c>
    </row>
    <row r="30" spans="1:15" x14ac:dyDescent="0.3">
      <c r="A30" t="s">
        <v>60</v>
      </c>
      <c r="B30" t="s">
        <v>61</v>
      </c>
      <c r="C30" t="s">
        <v>2</v>
      </c>
      <c r="D30" s="7">
        <v>970</v>
      </c>
      <c r="E30" s="7">
        <v>1999</v>
      </c>
      <c r="F30" s="2">
        <v>0.51</v>
      </c>
      <c r="G30" s="5">
        <v>4.4000000000000004</v>
      </c>
      <c r="H30" s="6">
        <v>184</v>
      </c>
      <c r="I30" t="s">
        <v>2898</v>
      </c>
      <c r="J30" t="s">
        <v>2899</v>
      </c>
      <c r="K30" s="7">
        <f t="shared" si="0"/>
        <v>367816</v>
      </c>
      <c r="L30" s="8">
        <f t="shared" si="1"/>
        <v>178480</v>
      </c>
      <c r="M30" s="9" t="str">
        <f t="shared" si="2"/>
        <v>&gt; 500</v>
      </c>
      <c r="N30">
        <f t="shared" si="3"/>
        <v>809.6</v>
      </c>
      <c r="O30" s="8">
        <f t="shared" si="4"/>
        <v>189336</v>
      </c>
    </row>
    <row r="31" spans="1:15" x14ac:dyDescent="0.3">
      <c r="A31" t="s">
        <v>62</v>
      </c>
      <c r="B31" t="s">
        <v>63</v>
      </c>
      <c r="C31" t="s">
        <v>2</v>
      </c>
      <c r="D31" s="7">
        <v>299</v>
      </c>
      <c r="E31" s="7">
        <v>999</v>
      </c>
      <c r="F31" s="2">
        <v>0.7</v>
      </c>
      <c r="G31" s="5">
        <v>4.3</v>
      </c>
      <c r="H31" s="6">
        <v>20850</v>
      </c>
      <c r="I31" t="s">
        <v>2898</v>
      </c>
      <c r="J31" t="s">
        <v>2899</v>
      </c>
      <c r="K31" s="7">
        <f t="shared" si="0"/>
        <v>20829150</v>
      </c>
      <c r="L31" s="8">
        <f t="shared" si="1"/>
        <v>6234150</v>
      </c>
      <c r="M31" s="9" t="str">
        <f t="shared" si="2"/>
        <v>200 – 500</v>
      </c>
      <c r="N31">
        <f t="shared" si="3"/>
        <v>89655</v>
      </c>
      <c r="O31" s="8">
        <f t="shared" si="4"/>
        <v>14595000</v>
      </c>
    </row>
    <row r="32" spans="1:15" x14ac:dyDescent="0.3">
      <c r="A32" t="s">
        <v>64</v>
      </c>
      <c r="B32" t="s">
        <v>65</v>
      </c>
      <c r="C32" t="s">
        <v>2</v>
      </c>
      <c r="D32" s="7">
        <v>199</v>
      </c>
      <c r="E32" s="7">
        <v>750</v>
      </c>
      <c r="F32" s="2">
        <v>0.73</v>
      </c>
      <c r="G32" s="5">
        <v>4.5</v>
      </c>
      <c r="H32" s="6">
        <v>74976</v>
      </c>
      <c r="I32" t="s">
        <v>2898</v>
      </c>
      <c r="J32" t="s">
        <v>2899</v>
      </c>
      <c r="K32" s="7">
        <f t="shared" si="0"/>
        <v>56232000</v>
      </c>
      <c r="L32" s="8">
        <f t="shared" si="1"/>
        <v>14920224</v>
      </c>
      <c r="M32" s="9" t="str">
        <f t="shared" si="2"/>
        <v xml:space="preserve"> &lt; 200</v>
      </c>
      <c r="N32">
        <f t="shared" si="3"/>
        <v>337392</v>
      </c>
      <c r="O32" s="8">
        <f t="shared" si="4"/>
        <v>41311776</v>
      </c>
    </row>
    <row r="33" spans="1:15" x14ac:dyDescent="0.3">
      <c r="A33" t="s">
        <v>66</v>
      </c>
      <c r="B33" t="s">
        <v>67</v>
      </c>
      <c r="C33" t="s">
        <v>2</v>
      </c>
      <c r="D33" s="7">
        <v>179</v>
      </c>
      <c r="E33" s="7">
        <v>499</v>
      </c>
      <c r="F33" s="2">
        <v>0.64</v>
      </c>
      <c r="G33" s="5">
        <v>4</v>
      </c>
      <c r="H33" s="6">
        <v>1934</v>
      </c>
      <c r="I33" t="s">
        <v>2898</v>
      </c>
      <c r="J33" t="s">
        <v>2899</v>
      </c>
      <c r="K33" s="7">
        <f t="shared" si="0"/>
        <v>965066</v>
      </c>
      <c r="L33" s="8">
        <f t="shared" si="1"/>
        <v>346186</v>
      </c>
      <c r="M33" s="9" t="str">
        <f t="shared" si="2"/>
        <v xml:space="preserve"> &lt; 200</v>
      </c>
      <c r="N33">
        <f t="shared" si="3"/>
        <v>7736</v>
      </c>
      <c r="O33" s="8">
        <f t="shared" si="4"/>
        <v>618880</v>
      </c>
    </row>
    <row r="34" spans="1:15" x14ac:dyDescent="0.3">
      <c r="A34" t="s">
        <v>68</v>
      </c>
      <c r="B34" t="s">
        <v>69</v>
      </c>
      <c r="C34" t="s">
        <v>2</v>
      </c>
      <c r="D34" s="7">
        <v>389</v>
      </c>
      <c r="E34" s="7">
        <v>1099</v>
      </c>
      <c r="F34" s="2">
        <v>0.65</v>
      </c>
      <c r="G34" s="5">
        <v>4.3</v>
      </c>
      <c r="H34" s="6">
        <v>974</v>
      </c>
      <c r="I34" t="s">
        <v>2898</v>
      </c>
      <c r="J34" t="s">
        <v>2899</v>
      </c>
      <c r="K34" s="7">
        <f t="shared" si="0"/>
        <v>1070426</v>
      </c>
      <c r="L34" s="8">
        <f t="shared" si="1"/>
        <v>378886</v>
      </c>
      <c r="M34" s="9" t="str">
        <f t="shared" si="2"/>
        <v>200 – 500</v>
      </c>
      <c r="N34">
        <f t="shared" si="3"/>
        <v>4188.2</v>
      </c>
      <c r="O34" s="8">
        <f t="shared" si="4"/>
        <v>691540</v>
      </c>
    </row>
    <row r="35" spans="1:15" x14ac:dyDescent="0.3">
      <c r="A35" t="s">
        <v>70</v>
      </c>
      <c r="B35" t="s">
        <v>71</v>
      </c>
      <c r="C35" t="s">
        <v>2</v>
      </c>
      <c r="D35" s="7">
        <v>599</v>
      </c>
      <c r="E35" s="7">
        <v>599</v>
      </c>
      <c r="F35" s="2">
        <v>0</v>
      </c>
      <c r="G35" s="5">
        <v>4.3</v>
      </c>
      <c r="H35" s="6">
        <v>355</v>
      </c>
      <c r="I35" t="s">
        <v>2898</v>
      </c>
      <c r="J35" t="s">
        <v>2899</v>
      </c>
      <c r="K35" s="7">
        <f t="shared" si="0"/>
        <v>212645</v>
      </c>
      <c r="L35" s="8">
        <f t="shared" si="1"/>
        <v>212645</v>
      </c>
      <c r="M35" s="9" t="str">
        <f t="shared" si="2"/>
        <v>&gt; 500</v>
      </c>
      <c r="N35">
        <f t="shared" si="3"/>
        <v>1526.5</v>
      </c>
      <c r="O35" s="8">
        <f t="shared" si="4"/>
        <v>0</v>
      </c>
    </row>
    <row r="36" spans="1:15" x14ac:dyDescent="0.3">
      <c r="A36" t="s">
        <v>72</v>
      </c>
      <c r="B36" t="s">
        <v>73</v>
      </c>
      <c r="C36" t="s">
        <v>2</v>
      </c>
      <c r="D36" s="7">
        <v>199</v>
      </c>
      <c r="E36" s="7">
        <v>999</v>
      </c>
      <c r="F36" s="2">
        <v>0.8</v>
      </c>
      <c r="G36" s="5">
        <v>3.9</v>
      </c>
      <c r="H36" s="6">
        <v>1075</v>
      </c>
      <c r="I36" t="s">
        <v>2898</v>
      </c>
      <c r="J36" t="s">
        <v>2899</v>
      </c>
      <c r="K36" s="7">
        <f t="shared" si="0"/>
        <v>1073925</v>
      </c>
      <c r="L36" s="8">
        <f t="shared" si="1"/>
        <v>213925</v>
      </c>
      <c r="M36" s="9" t="str">
        <f t="shared" si="2"/>
        <v xml:space="preserve"> &lt; 200</v>
      </c>
      <c r="N36">
        <f t="shared" si="3"/>
        <v>4192.5</v>
      </c>
      <c r="O36" s="8">
        <f t="shared" si="4"/>
        <v>860000</v>
      </c>
    </row>
    <row r="37" spans="1:15" x14ac:dyDescent="0.3">
      <c r="A37" t="s">
        <v>74</v>
      </c>
      <c r="B37" t="s">
        <v>75</v>
      </c>
      <c r="C37" t="s">
        <v>2</v>
      </c>
      <c r="D37" s="7">
        <v>99</v>
      </c>
      <c r="E37" s="7">
        <v>666.66</v>
      </c>
      <c r="F37" s="2">
        <v>0.85</v>
      </c>
      <c r="G37" s="5">
        <v>3.9</v>
      </c>
      <c r="H37" s="6">
        <v>24871</v>
      </c>
      <c r="I37" t="s">
        <v>2898</v>
      </c>
      <c r="J37" t="s">
        <v>2899</v>
      </c>
      <c r="K37" s="7">
        <f t="shared" si="0"/>
        <v>16580500.859999999</v>
      </c>
      <c r="L37" s="8">
        <f t="shared" si="1"/>
        <v>2462229</v>
      </c>
      <c r="M37" s="9" t="str">
        <f t="shared" si="2"/>
        <v xml:space="preserve"> &lt; 200</v>
      </c>
      <c r="N37">
        <f t="shared" si="3"/>
        <v>96996.9</v>
      </c>
      <c r="O37" s="8">
        <f t="shared" si="4"/>
        <v>14118271.859999999</v>
      </c>
    </row>
    <row r="38" spans="1:15" x14ac:dyDescent="0.3">
      <c r="A38" t="s">
        <v>76</v>
      </c>
      <c r="B38" t="s">
        <v>77</v>
      </c>
      <c r="C38" t="s">
        <v>2</v>
      </c>
      <c r="D38" s="7">
        <v>899</v>
      </c>
      <c r="E38" s="7">
        <v>1900</v>
      </c>
      <c r="F38" s="2">
        <v>0.53</v>
      </c>
      <c r="G38" s="5">
        <v>4.4000000000000004</v>
      </c>
      <c r="H38" s="6">
        <v>13552</v>
      </c>
      <c r="I38" t="s">
        <v>2898</v>
      </c>
      <c r="J38" t="s">
        <v>2899</v>
      </c>
      <c r="K38" s="7">
        <f t="shared" si="0"/>
        <v>25748800</v>
      </c>
      <c r="L38" s="8">
        <f t="shared" si="1"/>
        <v>12183248</v>
      </c>
      <c r="M38" s="9" t="str">
        <f t="shared" si="2"/>
        <v>&gt; 500</v>
      </c>
      <c r="N38">
        <f t="shared" si="3"/>
        <v>59628.800000000003</v>
      </c>
      <c r="O38" s="8">
        <f t="shared" si="4"/>
        <v>13565552</v>
      </c>
    </row>
    <row r="39" spans="1:15" x14ac:dyDescent="0.3">
      <c r="A39" t="s">
        <v>78</v>
      </c>
      <c r="B39" t="s">
        <v>79</v>
      </c>
      <c r="C39" t="s">
        <v>2</v>
      </c>
      <c r="D39" s="7">
        <v>199</v>
      </c>
      <c r="E39" s="7">
        <v>999</v>
      </c>
      <c r="F39" s="2">
        <v>0.8</v>
      </c>
      <c r="G39" s="5">
        <v>4</v>
      </c>
      <c r="H39" s="6">
        <v>576</v>
      </c>
      <c r="I39" t="s">
        <v>2898</v>
      </c>
      <c r="J39" t="s">
        <v>2899</v>
      </c>
      <c r="K39" s="7">
        <f t="shared" si="0"/>
        <v>575424</v>
      </c>
      <c r="L39" s="8">
        <f t="shared" si="1"/>
        <v>114624</v>
      </c>
      <c r="M39" s="9" t="str">
        <f t="shared" si="2"/>
        <v xml:space="preserve"> &lt; 200</v>
      </c>
      <c r="N39">
        <f t="shared" si="3"/>
        <v>2304</v>
      </c>
      <c r="O39" s="8">
        <f t="shared" si="4"/>
        <v>460800</v>
      </c>
    </row>
    <row r="40" spans="1:15" x14ac:dyDescent="0.3">
      <c r="A40" t="s">
        <v>80</v>
      </c>
      <c r="B40" t="s">
        <v>81</v>
      </c>
      <c r="C40" t="s">
        <v>37</v>
      </c>
      <c r="D40" s="7">
        <v>32999</v>
      </c>
      <c r="E40" s="7">
        <v>45999</v>
      </c>
      <c r="F40" s="2">
        <v>0.28000000000000003</v>
      </c>
      <c r="G40" s="5">
        <v>4.2</v>
      </c>
      <c r="H40" s="6">
        <v>7298</v>
      </c>
      <c r="I40" t="s">
        <v>2901</v>
      </c>
      <c r="J40" t="s">
        <v>2903</v>
      </c>
      <c r="K40" s="7">
        <f t="shared" si="0"/>
        <v>335700702</v>
      </c>
      <c r="L40" s="8">
        <f t="shared" si="1"/>
        <v>240826702</v>
      </c>
      <c r="M40" s="9" t="str">
        <f t="shared" si="2"/>
        <v>&gt; 500</v>
      </c>
      <c r="N40">
        <f t="shared" si="3"/>
        <v>30651.600000000002</v>
      </c>
      <c r="O40" s="8">
        <f t="shared" si="4"/>
        <v>94874000</v>
      </c>
    </row>
    <row r="41" spans="1:15" x14ac:dyDescent="0.3">
      <c r="A41" t="s">
        <v>82</v>
      </c>
      <c r="B41" t="s">
        <v>83</v>
      </c>
      <c r="C41" t="s">
        <v>2</v>
      </c>
      <c r="D41" s="7">
        <v>970</v>
      </c>
      <c r="E41" s="7">
        <v>1999</v>
      </c>
      <c r="F41" s="2">
        <v>0.51</v>
      </c>
      <c r="G41" s="5">
        <v>4.2</v>
      </c>
      <c r="H41" s="6">
        <v>462</v>
      </c>
      <c r="I41" t="s">
        <v>2898</v>
      </c>
      <c r="J41" t="s">
        <v>2899</v>
      </c>
      <c r="K41" s="7">
        <f t="shared" si="0"/>
        <v>923538</v>
      </c>
      <c r="L41" s="8">
        <f t="shared" si="1"/>
        <v>448140</v>
      </c>
      <c r="M41" s="9" t="str">
        <f t="shared" si="2"/>
        <v>&gt; 500</v>
      </c>
      <c r="N41">
        <f t="shared" si="3"/>
        <v>1940.4</v>
      </c>
      <c r="O41" s="8">
        <f t="shared" si="4"/>
        <v>475398</v>
      </c>
    </row>
    <row r="42" spans="1:15" x14ac:dyDescent="0.3">
      <c r="A42" t="s">
        <v>84</v>
      </c>
      <c r="B42" t="s">
        <v>85</v>
      </c>
      <c r="C42" t="s">
        <v>2</v>
      </c>
      <c r="D42" s="7">
        <v>209</v>
      </c>
      <c r="E42" s="7">
        <v>695</v>
      </c>
      <c r="F42" s="2">
        <v>0.7</v>
      </c>
      <c r="G42" s="5">
        <v>4.5</v>
      </c>
      <c r="H42" s="6">
        <v>107687</v>
      </c>
      <c r="I42" t="s">
        <v>2898</v>
      </c>
      <c r="J42" t="s">
        <v>2899</v>
      </c>
      <c r="K42" s="7">
        <f t="shared" si="0"/>
        <v>74842465</v>
      </c>
      <c r="L42" s="8">
        <f t="shared" si="1"/>
        <v>22506583</v>
      </c>
      <c r="M42" s="9" t="str">
        <f t="shared" si="2"/>
        <v>200 – 500</v>
      </c>
      <c r="N42">
        <f t="shared" si="3"/>
        <v>484591.5</v>
      </c>
      <c r="O42" s="8">
        <f t="shared" si="4"/>
        <v>52335882</v>
      </c>
    </row>
    <row r="43" spans="1:15" x14ac:dyDescent="0.3">
      <c r="A43" t="s">
        <v>86</v>
      </c>
      <c r="B43" t="s">
        <v>87</v>
      </c>
      <c r="C43" t="s">
        <v>37</v>
      </c>
      <c r="D43" s="7">
        <v>19999</v>
      </c>
      <c r="E43" s="7">
        <v>34999</v>
      </c>
      <c r="F43" s="2">
        <v>0.43</v>
      </c>
      <c r="G43" s="5">
        <v>4.3</v>
      </c>
      <c r="H43" s="6">
        <v>27151</v>
      </c>
      <c r="I43" t="s">
        <v>2901</v>
      </c>
      <c r="J43" t="s">
        <v>2903</v>
      </c>
      <c r="K43" s="7">
        <f t="shared" si="0"/>
        <v>950257849</v>
      </c>
      <c r="L43" s="8">
        <f t="shared" si="1"/>
        <v>542992849</v>
      </c>
      <c r="M43" s="9" t="str">
        <f t="shared" si="2"/>
        <v>&gt; 500</v>
      </c>
      <c r="N43">
        <f t="shared" si="3"/>
        <v>116749.29999999999</v>
      </c>
      <c r="O43" s="8">
        <f t="shared" si="4"/>
        <v>407265000</v>
      </c>
    </row>
    <row r="44" spans="1:15" x14ac:dyDescent="0.3">
      <c r="A44" t="s">
        <v>88</v>
      </c>
      <c r="B44" t="s">
        <v>89</v>
      </c>
      <c r="C44" t="s">
        <v>2</v>
      </c>
      <c r="D44" s="7">
        <v>399</v>
      </c>
      <c r="E44" s="7">
        <v>1099</v>
      </c>
      <c r="F44" s="2">
        <v>0.64</v>
      </c>
      <c r="G44" s="5">
        <v>4.2</v>
      </c>
      <c r="H44" s="6">
        <v>24269</v>
      </c>
      <c r="I44" t="s">
        <v>2898</v>
      </c>
      <c r="J44" t="s">
        <v>2899</v>
      </c>
      <c r="K44" s="7">
        <f t="shared" si="0"/>
        <v>26671631</v>
      </c>
      <c r="L44" s="8">
        <f t="shared" si="1"/>
        <v>9683331</v>
      </c>
      <c r="M44" s="9" t="str">
        <f t="shared" si="2"/>
        <v>200 – 500</v>
      </c>
      <c r="N44">
        <f t="shared" si="3"/>
        <v>101929.8</v>
      </c>
      <c r="O44" s="8">
        <f t="shared" si="4"/>
        <v>16988300</v>
      </c>
    </row>
    <row r="45" spans="1:15" x14ac:dyDescent="0.3">
      <c r="A45" t="s">
        <v>90</v>
      </c>
      <c r="B45" t="s">
        <v>91</v>
      </c>
      <c r="C45" t="s">
        <v>19</v>
      </c>
      <c r="D45" s="7">
        <v>999</v>
      </c>
      <c r="E45" s="7">
        <v>1599</v>
      </c>
      <c r="F45" s="2">
        <v>0.38</v>
      </c>
      <c r="G45" s="5">
        <v>4.3</v>
      </c>
      <c r="H45" s="6">
        <v>12093</v>
      </c>
      <c r="I45" t="s">
        <v>2898</v>
      </c>
      <c r="J45" t="s">
        <v>2900</v>
      </c>
      <c r="K45" s="7">
        <f t="shared" si="0"/>
        <v>19336707</v>
      </c>
      <c r="L45" s="8">
        <f t="shared" si="1"/>
        <v>12080907</v>
      </c>
      <c r="M45" s="9" t="str">
        <f t="shared" si="2"/>
        <v>&gt; 500</v>
      </c>
      <c r="N45">
        <f t="shared" si="3"/>
        <v>51999.9</v>
      </c>
      <c r="O45" s="8">
        <f t="shared" si="4"/>
        <v>7255800</v>
      </c>
    </row>
    <row r="46" spans="1:15" x14ac:dyDescent="0.3">
      <c r="A46" t="s">
        <v>92</v>
      </c>
      <c r="B46" t="s">
        <v>93</v>
      </c>
      <c r="C46" t="s">
        <v>2</v>
      </c>
      <c r="D46" s="7">
        <v>59</v>
      </c>
      <c r="E46" s="7">
        <v>199</v>
      </c>
      <c r="F46" s="2">
        <v>0.7</v>
      </c>
      <c r="G46" s="5">
        <v>4</v>
      </c>
      <c r="H46" s="6">
        <v>9378</v>
      </c>
      <c r="I46" t="s">
        <v>2898</v>
      </c>
      <c r="J46" t="s">
        <v>2899</v>
      </c>
      <c r="K46" s="7">
        <f t="shared" si="0"/>
        <v>1866222</v>
      </c>
      <c r="L46" s="8">
        <f t="shared" si="1"/>
        <v>553302</v>
      </c>
      <c r="M46" s="9" t="str">
        <f t="shared" si="2"/>
        <v xml:space="preserve"> &lt; 200</v>
      </c>
      <c r="N46">
        <f t="shared" si="3"/>
        <v>37512</v>
      </c>
      <c r="O46" s="8">
        <f t="shared" si="4"/>
        <v>1312920</v>
      </c>
    </row>
    <row r="47" spans="1:15" x14ac:dyDescent="0.3">
      <c r="A47" t="s">
        <v>94</v>
      </c>
      <c r="B47" t="s">
        <v>95</v>
      </c>
      <c r="C47" t="s">
        <v>2</v>
      </c>
      <c r="D47" s="7">
        <v>333</v>
      </c>
      <c r="E47" s="7">
        <v>999</v>
      </c>
      <c r="F47" s="2">
        <v>0.67</v>
      </c>
      <c r="G47" s="5">
        <v>3.3</v>
      </c>
      <c r="H47" s="6">
        <v>9792</v>
      </c>
      <c r="I47" t="s">
        <v>2898</v>
      </c>
      <c r="J47" t="s">
        <v>2899</v>
      </c>
      <c r="K47" s="7">
        <f t="shared" si="0"/>
        <v>9782208</v>
      </c>
      <c r="L47" s="8">
        <f t="shared" si="1"/>
        <v>3260736</v>
      </c>
      <c r="M47" s="9" t="str">
        <f t="shared" si="2"/>
        <v>200 – 500</v>
      </c>
      <c r="N47">
        <f t="shared" si="3"/>
        <v>32313.599999999999</v>
      </c>
      <c r="O47" s="8">
        <f t="shared" si="4"/>
        <v>6521472</v>
      </c>
    </row>
    <row r="48" spans="1:15" x14ac:dyDescent="0.3">
      <c r="A48" t="s">
        <v>96</v>
      </c>
      <c r="B48" t="s">
        <v>97</v>
      </c>
      <c r="C48" t="s">
        <v>19</v>
      </c>
      <c r="D48" s="7">
        <v>507</v>
      </c>
      <c r="E48" s="7">
        <v>1208</v>
      </c>
      <c r="F48" s="2">
        <v>0.57999999999999996</v>
      </c>
      <c r="G48" s="5">
        <v>4.0999999999999996</v>
      </c>
      <c r="H48" s="6">
        <v>8131</v>
      </c>
      <c r="I48" t="s">
        <v>2898</v>
      </c>
      <c r="J48" t="s">
        <v>2900</v>
      </c>
      <c r="K48" s="7">
        <f t="shared" si="0"/>
        <v>9822248</v>
      </c>
      <c r="L48" s="8">
        <f t="shared" si="1"/>
        <v>4122417</v>
      </c>
      <c r="M48" s="9" t="str">
        <f t="shared" si="2"/>
        <v>&gt; 500</v>
      </c>
      <c r="N48">
        <f t="shared" si="3"/>
        <v>33337.1</v>
      </c>
      <c r="O48" s="8">
        <f t="shared" si="4"/>
        <v>5699831</v>
      </c>
    </row>
    <row r="49" spans="1:15" x14ac:dyDescent="0.3">
      <c r="A49" t="s">
        <v>98</v>
      </c>
      <c r="B49" t="s">
        <v>99</v>
      </c>
      <c r="C49" t="s">
        <v>28</v>
      </c>
      <c r="D49" s="7">
        <v>309</v>
      </c>
      <c r="E49" s="7">
        <v>475</v>
      </c>
      <c r="F49" s="2">
        <v>0.35</v>
      </c>
      <c r="G49" s="5">
        <v>4.4000000000000004</v>
      </c>
      <c r="H49" s="6">
        <v>426973</v>
      </c>
      <c r="I49" t="s">
        <v>2901</v>
      </c>
      <c r="J49" t="s">
        <v>2902</v>
      </c>
      <c r="K49" s="7">
        <f t="shared" si="0"/>
        <v>202812175</v>
      </c>
      <c r="L49" s="8">
        <f t="shared" si="1"/>
        <v>131934657</v>
      </c>
      <c r="M49" s="9" t="str">
        <f t="shared" si="2"/>
        <v>200 – 500</v>
      </c>
      <c r="N49">
        <f t="shared" si="3"/>
        <v>1878681.2000000002</v>
      </c>
      <c r="O49" s="8">
        <f t="shared" si="4"/>
        <v>70877518</v>
      </c>
    </row>
    <row r="50" spans="1:15" x14ac:dyDescent="0.3">
      <c r="A50" t="s">
        <v>100</v>
      </c>
      <c r="B50" t="s">
        <v>101</v>
      </c>
      <c r="C50" t="s">
        <v>102</v>
      </c>
      <c r="D50" s="7">
        <v>399</v>
      </c>
      <c r="E50" s="7">
        <v>999</v>
      </c>
      <c r="F50" s="2">
        <v>0.6</v>
      </c>
      <c r="G50" s="5">
        <v>3.6</v>
      </c>
      <c r="H50" s="6">
        <v>493</v>
      </c>
      <c r="I50" t="s">
        <v>2901</v>
      </c>
      <c r="J50" t="s">
        <v>2904</v>
      </c>
      <c r="K50" s="7">
        <f t="shared" si="0"/>
        <v>492507</v>
      </c>
      <c r="L50" s="8">
        <f t="shared" si="1"/>
        <v>196707</v>
      </c>
      <c r="M50" s="9" t="str">
        <f t="shared" si="2"/>
        <v>200 – 500</v>
      </c>
      <c r="N50">
        <f t="shared" si="3"/>
        <v>1774.8</v>
      </c>
      <c r="O50" s="8">
        <f t="shared" si="4"/>
        <v>295800</v>
      </c>
    </row>
    <row r="51" spans="1:15" x14ac:dyDescent="0.3">
      <c r="A51" t="s">
        <v>103</v>
      </c>
      <c r="B51" t="s">
        <v>104</v>
      </c>
      <c r="C51" t="s">
        <v>2</v>
      </c>
      <c r="D51" s="7">
        <v>199</v>
      </c>
      <c r="E51" s="7">
        <v>395</v>
      </c>
      <c r="F51" s="2">
        <v>0.5</v>
      </c>
      <c r="G51" s="5">
        <v>4.2</v>
      </c>
      <c r="H51" s="6">
        <v>92595</v>
      </c>
      <c r="I51" t="s">
        <v>2898</v>
      </c>
      <c r="J51" t="s">
        <v>2899</v>
      </c>
      <c r="K51" s="7">
        <f t="shared" si="0"/>
        <v>36575025</v>
      </c>
      <c r="L51" s="8">
        <f t="shared" si="1"/>
        <v>18426405</v>
      </c>
      <c r="M51" s="9" t="str">
        <f t="shared" si="2"/>
        <v xml:space="preserve"> &lt; 200</v>
      </c>
      <c r="N51">
        <f t="shared" si="3"/>
        <v>388899</v>
      </c>
      <c r="O51" s="8">
        <f t="shared" si="4"/>
        <v>18148620</v>
      </c>
    </row>
    <row r="52" spans="1:15" x14ac:dyDescent="0.3">
      <c r="A52" t="s">
        <v>105</v>
      </c>
      <c r="B52" t="s">
        <v>106</v>
      </c>
      <c r="C52" t="s">
        <v>19</v>
      </c>
      <c r="D52" s="7">
        <v>1199</v>
      </c>
      <c r="E52" s="7">
        <v>2199</v>
      </c>
      <c r="F52" s="2">
        <v>0.45</v>
      </c>
      <c r="G52" s="5">
        <v>4.4000000000000004</v>
      </c>
      <c r="H52" s="6">
        <v>24780</v>
      </c>
      <c r="I52" t="s">
        <v>2898</v>
      </c>
      <c r="J52" t="s">
        <v>2900</v>
      </c>
      <c r="K52" s="7">
        <f t="shared" si="0"/>
        <v>54491220</v>
      </c>
      <c r="L52" s="8">
        <f t="shared" si="1"/>
        <v>29711220</v>
      </c>
      <c r="M52" s="9" t="str">
        <f t="shared" si="2"/>
        <v>&gt; 500</v>
      </c>
      <c r="N52">
        <f t="shared" si="3"/>
        <v>109032.00000000001</v>
      </c>
      <c r="O52" s="8">
        <f t="shared" si="4"/>
        <v>24780000</v>
      </c>
    </row>
    <row r="53" spans="1:15" x14ac:dyDescent="0.3">
      <c r="A53" t="s">
        <v>107</v>
      </c>
      <c r="B53" t="s">
        <v>108</v>
      </c>
      <c r="C53" t="s">
        <v>2</v>
      </c>
      <c r="D53" s="7">
        <v>179</v>
      </c>
      <c r="E53" s="7">
        <v>500</v>
      </c>
      <c r="F53" s="2">
        <v>0.64</v>
      </c>
      <c r="G53" s="5">
        <v>4.2</v>
      </c>
      <c r="H53" s="6">
        <v>92595</v>
      </c>
      <c r="I53" t="s">
        <v>2898</v>
      </c>
      <c r="J53" t="s">
        <v>2899</v>
      </c>
      <c r="K53" s="7">
        <f t="shared" si="0"/>
        <v>46297500</v>
      </c>
      <c r="L53" s="8">
        <f t="shared" si="1"/>
        <v>16574505</v>
      </c>
      <c r="M53" s="9" t="str">
        <f t="shared" si="2"/>
        <v xml:space="preserve"> &lt; 200</v>
      </c>
      <c r="N53">
        <f t="shared" si="3"/>
        <v>388899</v>
      </c>
      <c r="O53" s="8">
        <f t="shared" si="4"/>
        <v>29722995</v>
      </c>
    </row>
    <row r="54" spans="1:15" x14ac:dyDescent="0.3">
      <c r="A54" t="s">
        <v>109</v>
      </c>
      <c r="B54" t="s">
        <v>110</v>
      </c>
      <c r="C54" t="s">
        <v>2</v>
      </c>
      <c r="D54" s="7">
        <v>799</v>
      </c>
      <c r="E54" s="7">
        <v>2100</v>
      </c>
      <c r="F54" s="2">
        <v>0.62</v>
      </c>
      <c r="G54" s="5">
        <v>4.3</v>
      </c>
      <c r="H54" s="6">
        <v>8188</v>
      </c>
      <c r="I54" t="s">
        <v>2898</v>
      </c>
      <c r="J54" t="s">
        <v>2899</v>
      </c>
      <c r="K54" s="7">
        <f t="shared" si="0"/>
        <v>17194800</v>
      </c>
      <c r="L54" s="8">
        <f t="shared" si="1"/>
        <v>6542212</v>
      </c>
      <c r="M54" s="9" t="str">
        <f t="shared" si="2"/>
        <v>&gt; 500</v>
      </c>
      <c r="N54">
        <f t="shared" si="3"/>
        <v>35208.400000000001</v>
      </c>
      <c r="O54" s="8">
        <f t="shared" si="4"/>
        <v>10652588</v>
      </c>
    </row>
    <row r="55" spans="1:15" x14ac:dyDescent="0.3">
      <c r="A55" t="s">
        <v>111</v>
      </c>
      <c r="B55" t="s">
        <v>112</v>
      </c>
      <c r="C55" t="s">
        <v>113</v>
      </c>
      <c r="D55" s="7">
        <v>6999</v>
      </c>
      <c r="E55" s="7">
        <v>12999</v>
      </c>
      <c r="F55" s="2">
        <v>0.46</v>
      </c>
      <c r="G55" s="5">
        <v>4.2</v>
      </c>
      <c r="H55" s="6">
        <v>4003</v>
      </c>
      <c r="I55" t="s">
        <v>2901</v>
      </c>
      <c r="J55" t="s">
        <v>2905</v>
      </c>
      <c r="K55" s="7">
        <f t="shared" si="0"/>
        <v>52034997</v>
      </c>
      <c r="L55" s="8">
        <f t="shared" si="1"/>
        <v>28016997</v>
      </c>
      <c r="M55" s="9" t="str">
        <f t="shared" si="2"/>
        <v>&gt; 500</v>
      </c>
      <c r="N55">
        <f t="shared" si="3"/>
        <v>16812.600000000002</v>
      </c>
      <c r="O55" s="8">
        <f t="shared" si="4"/>
        <v>24018000</v>
      </c>
    </row>
    <row r="56" spans="1:15" x14ac:dyDescent="0.3">
      <c r="A56" t="s">
        <v>114</v>
      </c>
      <c r="B56" t="s">
        <v>115</v>
      </c>
      <c r="C56" t="s">
        <v>2</v>
      </c>
      <c r="D56" s="7">
        <v>199</v>
      </c>
      <c r="E56" s="7">
        <v>349</v>
      </c>
      <c r="F56" s="2">
        <v>0.43</v>
      </c>
      <c r="G56" s="5">
        <v>4.0999999999999996</v>
      </c>
      <c r="H56" s="6">
        <v>314</v>
      </c>
      <c r="I56" t="s">
        <v>2898</v>
      </c>
      <c r="J56" t="s">
        <v>2899</v>
      </c>
      <c r="K56" s="7">
        <f t="shared" si="0"/>
        <v>109586</v>
      </c>
      <c r="L56" s="8">
        <f t="shared" si="1"/>
        <v>62486</v>
      </c>
      <c r="M56" s="9" t="str">
        <f t="shared" si="2"/>
        <v xml:space="preserve"> &lt; 200</v>
      </c>
      <c r="N56">
        <f t="shared" si="3"/>
        <v>1287.3999999999999</v>
      </c>
      <c r="O56" s="8">
        <f t="shared" si="4"/>
        <v>47100</v>
      </c>
    </row>
    <row r="57" spans="1:15" x14ac:dyDescent="0.3">
      <c r="A57" t="s">
        <v>116</v>
      </c>
      <c r="B57" t="s">
        <v>117</v>
      </c>
      <c r="C57" t="s">
        <v>102</v>
      </c>
      <c r="D57" s="7">
        <v>230</v>
      </c>
      <c r="E57" s="7">
        <v>499</v>
      </c>
      <c r="F57" s="2">
        <v>0.54</v>
      </c>
      <c r="G57" s="5">
        <v>3.7</v>
      </c>
      <c r="H57" s="6">
        <v>2960</v>
      </c>
      <c r="I57" t="s">
        <v>2901</v>
      </c>
      <c r="J57" t="s">
        <v>2904</v>
      </c>
      <c r="K57" s="7">
        <f t="shared" si="0"/>
        <v>1477040</v>
      </c>
      <c r="L57" s="8">
        <f t="shared" si="1"/>
        <v>680800</v>
      </c>
      <c r="M57" s="9" t="str">
        <f t="shared" si="2"/>
        <v>200 – 500</v>
      </c>
      <c r="N57">
        <f t="shared" si="3"/>
        <v>10952</v>
      </c>
      <c r="O57" s="8">
        <f t="shared" si="4"/>
        <v>796240</v>
      </c>
    </row>
    <row r="58" spans="1:15" x14ac:dyDescent="0.3">
      <c r="A58" t="s">
        <v>118</v>
      </c>
      <c r="B58" t="s">
        <v>119</v>
      </c>
      <c r="C58" t="s">
        <v>19</v>
      </c>
      <c r="D58" s="7">
        <v>649</v>
      </c>
      <c r="E58" s="7">
        <v>1399</v>
      </c>
      <c r="F58" s="2">
        <v>0.54</v>
      </c>
      <c r="G58" s="5">
        <v>4.2</v>
      </c>
      <c r="H58" s="6">
        <v>179691</v>
      </c>
      <c r="I58" t="s">
        <v>2898</v>
      </c>
      <c r="J58" t="s">
        <v>2900</v>
      </c>
      <c r="K58" s="7">
        <f t="shared" si="0"/>
        <v>251387709</v>
      </c>
      <c r="L58" s="8">
        <f t="shared" si="1"/>
        <v>116619459</v>
      </c>
      <c r="M58" s="9" t="str">
        <f t="shared" si="2"/>
        <v>&gt; 500</v>
      </c>
      <c r="N58">
        <f t="shared" si="3"/>
        <v>754702.20000000007</v>
      </c>
      <c r="O58" s="8">
        <f t="shared" si="4"/>
        <v>134768250</v>
      </c>
    </row>
    <row r="59" spans="1:15" x14ac:dyDescent="0.3">
      <c r="A59" t="s">
        <v>120</v>
      </c>
      <c r="B59" t="s">
        <v>121</v>
      </c>
      <c r="C59" t="s">
        <v>37</v>
      </c>
      <c r="D59" s="7">
        <v>15999</v>
      </c>
      <c r="E59" s="7">
        <v>21999</v>
      </c>
      <c r="F59" s="2">
        <v>0.27</v>
      </c>
      <c r="G59" s="5">
        <v>4.2</v>
      </c>
      <c r="H59" s="6">
        <v>34899</v>
      </c>
      <c r="I59" t="s">
        <v>2901</v>
      </c>
      <c r="J59" t="s">
        <v>2903</v>
      </c>
      <c r="K59" s="7">
        <f t="shared" si="0"/>
        <v>767743101</v>
      </c>
      <c r="L59" s="8">
        <f t="shared" si="1"/>
        <v>558349101</v>
      </c>
      <c r="M59" s="9" t="str">
        <f t="shared" si="2"/>
        <v>&gt; 500</v>
      </c>
      <c r="N59">
        <f t="shared" si="3"/>
        <v>146575.80000000002</v>
      </c>
      <c r="O59" s="8">
        <f t="shared" si="4"/>
        <v>209394000</v>
      </c>
    </row>
    <row r="60" spans="1:15" x14ac:dyDescent="0.3">
      <c r="A60" t="s">
        <v>122</v>
      </c>
      <c r="B60" t="s">
        <v>123</v>
      </c>
      <c r="C60" t="s">
        <v>2</v>
      </c>
      <c r="D60" s="7">
        <v>348</v>
      </c>
      <c r="E60" s="7">
        <v>1499</v>
      </c>
      <c r="F60" s="2">
        <v>0.77</v>
      </c>
      <c r="G60" s="5">
        <v>4.2</v>
      </c>
      <c r="H60" s="6">
        <v>656</v>
      </c>
      <c r="I60" t="s">
        <v>2898</v>
      </c>
      <c r="J60" t="s">
        <v>2899</v>
      </c>
      <c r="K60" s="7">
        <f t="shared" si="0"/>
        <v>983344</v>
      </c>
      <c r="L60" s="8">
        <f t="shared" si="1"/>
        <v>228288</v>
      </c>
      <c r="M60" s="9" t="str">
        <f t="shared" si="2"/>
        <v>200 – 500</v>
      </c>
      <c r="N60">
        <f t="shared" si="3"/>
        <v>2755.2000000000003</v>
      </c>
      <c r="O60" s="8">
        <f t="shared" si="4"/>
        <v>755056</v>
      </c>
    </row>
    <row r="61" spans="1:15" x14ac:dyDescent="0.3">
      <c r="A61" t="s">
        <v>124</v>
      </c>
      <c r="B61" t="s">
        <v>125</v>
      </c>
      <c r="C61" t="s">
        <v>2</v>
      </c>
      <c r="D61" s="7">
        <v>154</v>
      </c>
      <c r="E61" s="7">
        <v>349</v>
      </c>
      <c r="F61" s="2">
        <v>0.56000000000000005</v>
      </c>
      <c r="G61" s="5">
        <v>4.3</v>
      </c>
      <c r="H61" s="6">
        <v>7064</v>
      </c>
      <c r="I61" t="s">
        <v>2898</v>
      </c>
      <c r="J61" t="s">
        <v>2899</v>
      </c>
      <c r="K61" s="7">
        <f t="shared" si="0"/>
        <v>2465336</v>
      </c>
      <c r="L61" s="8">
        <f t="shared" si="1"/>
        <v>1087856</v>
      </c>
      <c r="M61" s="9" t="str">
        <f t="shared" si="2"/>
        <v xml:space="preserve"> &lt; 200</v>
      </c>
      <c r="N61">
        <f t="shared" si="3"/>
        <v>30375.199999999997</v>
      </c>
      <c r="O61" s="8">
        <f t="shared" si="4"/>
        <v>1377480</v>
      </c>
    </row>
    <row r="62" spans="1:15" x14ac:dyDescent="0.3">
      <c r="A62" t="s">
        <v>126</v>
      </c>
      <c r="B62" t="s">
        <v>127</v>
      </c>
      <c r="C62" t="s">
        <v>102</v>
      </c>
      <c r="D62" s="7">
        <v>179</v>
      </c>
      <c r="E62" s="7">
        <v>799</v>
      </c>
      <c r="F62" s="2">
        <v>0.78</v>
      </c>
      <c r="G62" s="5">
        <v>3.7</v>
      </c>
      <c r="H62" s="6">
        <v>2201</v>
      </c>
      <c r="I62" t="s">
        <v>2901</v>
      </c>
      <c r="J62" t="s">
        <v>2904</v>
      </c>
      <c r="K62" s="7">
        <f t="shared" si="0"/>
        <v>1758599</v>
      </c>
      <c r="L62" s="8">
        <f t="shared" si="1"/>
        <v>393979</v>
      </c>
      <c r="M62" s="9" t="str">
        <f t="shared" si="2"/>
        <v xml:space="preserve"> &lt; 200</v>
      </c>
      <c r="N62">
        <f t="shared" si="3"/>
        <v>8143.7000000000007</v>
      </c>
      <c r="O62" s="8">
        <f t="shared" si="4"/>
        <v>1364620</v>
      </c>
    </row>
    <row r="63" spans="1:15" x14ac:dyDescent="0.3">
      <c r="A63" t="s">
        <v>128</v>
      </c>
      <c r="B63" t="s">
        <v>129</v>
      </c>
      <c r="C63" t="s">
        <v>37</v>
      </c>
      <c r="D63" s="7">
        <v>32990</v>
      </c>
      <c r="E63" s="7">
        <v>47900</v>
      </c>
      <c r="F63" s="2">
        <v>0.31</v>
      </c>
      <c r="G63" s="5">
        <v>4.3</v>
      </c>
      <c r="H63" s="6">
        <v>7109</v>
      </c>
      <c r="I63" t="s">
        <v>2901</v>
      </c>
      <c r="J63" t="s">
        <v>2903</v>
      </c>
      <c r="K63" s="7">
        <f t="shared" si="0"/>
        <v>340521100</v>
      </c>
      <c r="L63" s="8">
        <f t="shared" si="1"/>
        <v>234525910</v>
      </c>
      <c r="M63" s="9" t="str">
        <f t="shared" si="2"/>
        <v>&gt; 500</v>
      </c>
      <c r="N63">
        <f t="shared" si="3"/>
        <v>30568.699999999997</v>
      </c>
      <c r="O63" s="8">
        <f t="shared" si="4"/>
        <v>105995190</v>
      </c>
    </row>
    <row r="64" spans="1:15" x14ac:dyDescent="0.3">
      <c r="A64" t="s">
        <v>130</v>
      </c>
      <c r="B64" t="s">
        <v>131</v>
      </c>
      <c r="C64" t="s">
        <v>2</v>
      </c>
      <c r="D64" s="7">
        <v>139</v>
      </c>
      <c r="E64" s="7">
        <v>999</v>
      </c>
      <c r="F64" s="2">
        <v>0.86</v>
      </c>
      <c r="G64" s="5">
        <v>4</v>
      </c>
      <c r="H64" s="6">
        <v>1313</v>
      </c>
      <c r="I64" t="s">
        <v>2898</v>
      </c>
      <c r="J64" t="s">
        <v>2899</v>
      </c>
      <c r="K64" s="7">
        <f t="shared" si="0"/>
        <v>1311687</v>
      </c>
      <c r="L64" s="8">
        <f t="shared" si="1"/>
        <v>182507</v>
      </c>
      <c r="M64" s="9" t="str">
        <f t="shared" si="2"/>
        <v xml:space="preserve"> &lt; 200</v>
      </c>
      <c r="N64">
        <f t="shared" si="3"/>
        <v>5252</v>
      </c>
      <c r="O64" s="8">
        <f t="shared" si="4"/>
        <v>1129180</v>
      </c>
    </row>
    <row r="65" spans="1:15" x14ac:dyDescent="0.3">
      <c r="A65" t="s">
        <v>132</v>
      </c>
      <c r="B65" t="s">
        <v>133</v>
      </c>
      <c r="C65" t="s">
        <v>2</v>
      </c>
      <c r="D65" s="7">
        <v>329</v>
      </c>
      <c r="E65" s="7">
        <v>845</v>
      </c>
      <c r="F65" s="2">
        <v>0.61</v>
      </c>
      <c r="G65" s="5">
        <v>4.2</v>
      </c>
      <c r="H65" s="6">
        <v>29746</v>
      </c>
      <c r="I65" t="s">
        <v>2898</v>
      </c>
      <c r="J65" t="s">
        <v>2899</v>
      </c>
      <c r="K65" s="7">
        <f t="shared" si="0"/>
        <v>25135370</v>
      </c>
      <c r="L65" s="8">
        <f t="shared" si="1"/>
        <v>9786434</v>
      </c>
      <c r="M65" s="9" t="str">
        <f t="shared" si="2"/>
        <v>200 – 500</v>
      </c>
      <c r="N65">
        <f t="shared" si="3"/>
        <v>124933.20000000001</v>
      </c>
      <c r="O65" s="8">
        <f t="shared" si="4"/>
        <v>15348936</v>
      </c>
    </row>
    <row r="66" spans="1:15" x14ac:dyDescent="0.3">
      <c r="A66" t="s">
        <v>134</v>
      </c>
      <c r="B66" t="s">
        <v>135</v>
      </c>
      <c r="C66" t="s">
        <v>37</v>
      </c>
      <c r="D66" s="7">
        <v>13999</v>
      </c>
      <c r="E66" s="7">
        <v>24999</v>
      </c>
      <c r="F66" s="2">
        <v>0.44</v>
      </c>
      <c r="G66" s="5">
        <v>4.2</v>
      </c>
      <c r="H66" s="6">
        <v>45238</v>
      </c>
      <c r="I66" t="s">
        <v>2901</v>
      </c>
      <c r="J66" t="s">
        <v>2903</v>
      </c>
      <c r="K66" s="7">
        <f t="shared" si="0"/>
        <v>1130904762</v>
      </c>
      <c r="L66" s="8">
        <f t="shared" si="1"/>
        <v>633286762</v>
      </c>
      <c r="M66" s="9" t="str">
        <f t="shared" si="2"/>
        <v>&gt; 500</v>
      </c>
      <c r="N66">
        <f t="shared" si="3"/>
        <v>189999.6</v>
      </c>
      <c r="O66" s="8">
        <f t="shared" si="4"/>
        <v>497618000</v>
      </c>
    </row>
    <row r="67" spans="1:15" x14ac:dyDescent="0.3">
      <c r="A67" t="s">
        <v>136</v>
      </c>
      <c r="B67" t="s">
        <v>137</v>
      </c>
      <c r="C67" t="s">
        <v>28</v>
      </c>
      <c r="D67" s="7">
        <v>309</v>
      </c>
      <c r="E67" s="7">
        <v>1400</v>
      </c>
      <c r="F67" s="2">
        <v>0.78</v>
      </c>
      <c r="G67" s="5">
        <v>4.4000000000000004</v>
      </c>
      <c r="H67" s="6">
        <v>426973</v>
      </c>
      <c r="I67" t="s">
        <v>2901</v>
      </c>
      <c r="J67" t="s">
        <v>2902</v>
      </c>
      <c r="K67" s="7">
        <f t="shared" ref="K67:K130" si="5" xml:space="preserve"> E67 * H67</f>
        <v>597762200</v>
      </c>
      <c r="L67" s="8">
        <f t="shared" ref="L67:L130" si="6">D67*H67</f>
        <v>131934657</v>
      </c>
      <c r="M67" s="9" t="str">
        <f t="shared" ref="M67:M130" si="7">IF(D67&lt;200," &lt; 200",IF(D67 &lt;= 500,"200 – 500","&gt; 500"))</f>
        <v>200 – 500</v>
      </c>
      <c r="N67">
        <f t="shared" ref="N67:N130" si="8">G67*H67</f>
        <v>1878681.2000000002</v>
      </c>
      <c r="O67" s="8">
        <f t="shared" ref="O67:O130" si="9">(E67-D67)*H67</f>
        <v>465827543</v>
      </c>
    </row>
    <row r="68" spans="1:15" x14ac:dyDescent="0.3">
      <c r="A68" t="s">
        <v>138</v>
      </c>
      <c r="B68" t="s">
        <v>139</v>
      </c>
      <c r="C68" t="s">
        <v>2</v>
      </c>
      <c r="D68" s="7">
        <v>263</v>
      </c>
      <c r="E68" s="7">
        <v>699</v>
      </c>
      <c r="F68" s="2">
        <v>0.62</v>
      </c>
      <c r="G68" s="5">
        <v>4.0999999999999996</v>
      </c>
      <c r="H68" s="6">
        <v>450</v>
      </c>
      <c r="I68" t="s">
        <v>2898</v>
      </c>
      <c r="J68" t="s">
        <v>2899</v>
      </c>
      <c r="K68" s="7">
        <f t="shared" si="5"/>
        <v>314550</v>
      </c>
      <c r="L68" s="8">
        <f t="shared" si="6"/>
        <v>118350</v>
      </c>
      <c r="M68" s="9" t="str">
        <f t="shared" si="7"/>
        <v>200 – 500</v>
      </c>
      <c r="N68">
        <f t="shared" si="8"/>
        <v>1844.9999999999998</v>
      </c>
      <c r="O68" s="8">
        <f t="shared" si="9"/>
        <v>196200</v>
      </c>
    </row>
    <row r="69" spans="1:15" x14ac:dyDescent="0.3">
      <c r="A69" t="s">
        <v>140</v>
      </c>
      <c r="B69" t="s">
        <v>141</v>
      </c>
      <c r="C69" t="s">
        <v>113</v>
      </c>
      <c r="D69" s="7">
        <v>7999</v>
      </c>
      <c r="E69" s="7">
        <v>14990</v>
      </c>
      <c r="F69" s="2">
        <v>0.47</v>
      </c>
      <c r="G69" s="5">
        <v>4.3</v>
      </c>
      <c r="H69" s="6">
        <v>457</v>
      </c>
      <c r="I69" t="s">
        <v>2901</v>
      </c>
      <c r="J69" t="s">
        <v>2905</v>
      </c>
      <c r="K69" s="7">
        <f t="shared" si="5"/>
        <v>6850430</v>
      </c>
      <c r="L69" s="8">
        <f t="shared" si="6"/>
        <v>3655543</v>
      </c>
      <c r="M69" s="9" t="str">
        <f t="shared" si="7"/>
        <v>&gt; 500</v>
      </c>
      <c r="N69">
        <f t="shared" si="8"/>
        <v>1965.1</v>
      </c>
      <c r="O69" s="8">
        <f t="shared" si="9"/>
        <v>3194887</v>
      </c>
    </row>
    <row r="70" spans="1:15" x14ac:dyDescent="0.3">
      <c r="A70" t="s">
        <v>142</v>
      </c>
      <c r="B70" t="s">
        <v>143</v>
      </c>
      <c r="C70" t="s">
        <v>144</v>
      </c>
      <c r="D70" s="7">
        <v>1599</v>
      </c>
      <c r="E70" s="7">
        <v>2999</v>
      </c>
      <c r="F70" s="2">
        <v>0.47</v>
      </c>
      <c r="G70" s="5">
        <v>4.2</v>
      </c>
      <c r="H70" s="6">
        <v>2727</v>
      </c>
      <c r="I70" t="s">
        <v>2901</v>
      </c>
      <c r="J70" t="s">
        <v>2906</v>
      </c>
      <c r="K70" s="7">
        <f t="shared" si="5"/>
        <v>8178273</v>
      </c>
      <c r="L70" s="8">
        <f t="shared" si="6"/>
        <v>4360473</v>
      </c>
      <c r="M70" s="9" t="str">
        <f t="shared" si="7"/>
        <v>&gt; 500</v>
      </c>
      <c r="N70">
        <f t="shared" si="8"/>
        <v>11453.4</v>
      </c>
      <c r="O70" s="8">
        <f t="shared" si="9"/>
        <v>3817800</v>
      </c>
    </row>
    <row r="71" spans="1:15" x14ac:dyDescent="0.3">
      <c r="A71" t="s">
        <v>145</v>
      </c>
      <c r="B71" t="s">
        <v>146</v>
      </c>
      <c r="C71" t="s">
        <v>2</v>
      </c>
      <c r="D71" s="7">
        <v>219</v>
      </c>
      <c r="E71" s="7">
        <v>700</v>
      </c>
      <c r="F71" s="2">
        <v>0.69</v>
      </c>
      <c r="G71" s="5">
        <v>4.3</v>
      </c>
      <c r="H71" s="6">
        <v>20053</v>
      </c>
      <c r="I71" t="s">
        <v>2898</v>
      </c>
      <c r="J71" t="s">
        <v>2899</v>
      </c>
      <c r="K71" s="7">
        <f t="shared" si="5"/>
        <v>14037100</v>
      </c>
      <c r="L71" s="8">
        <f t="shared" si="6"/>
        <v>4391607</v>
      </c>
      <c r="M71" s="9" t="str">
        <f t="shared" si="7"/>
        <v>200 – 500</v>
      </c>
      <c r="N71">
        <f t="shared" si="8"/>
        <v>86227.9</v>
      </c>
      <c r="O71" s="8">
        <f t="shared" si="9"/>
        <v>9645493</v>
      </c>
    </row>
    <row r="72" spans="1:15" x14ac:dyDescent="0.3">
      <c r="A72" t="s">
        <v>147</v>
      </c>
      <c r="B72" t="s">
        <v>148</v>
      </c>
      <c r="C72" t="s">
        <v>2</v>
      </c>
      <c r="D72" s="7">
        <v>349</v>
      </c>
      <c r="E72" s="7">
        <v>899</v>
      </c>
      <c r="F72" s="2">
        <v>0.61</v>
      </c>
      <c r="G72" s="5">
        <v>4.5</v>
      </c>
      <c r="H72" s="6">
        <v>149</v>
      </c>
      <c r="I72" t="s">
        <v>2898</v>
      </c>
      <c r="J72" t="s">
        <v>2899</v>
      </c>
      <c r="K72" s="7">
        <f t="shared" si="5"/>
        <v>133951</v>
      </c>
      <c r="L72" s="8">
        <f t="shared" si="6"/>
        <v>52001</v>
      </c>
      <c r="M72" s="9" t="str">
        <f t="shared" si="7"/>
        <v>200 – 500</v>
      </c>
      <c r="N72">
        <f t="shared" si="8"/>
        <v>670.5</v>
      </c>
      <c r="O72" s="8">
        <f t="shared" si="9"/>
        <v>81950</v>
      </c>
    </row>
    <row r="73" spans="1:15" x14ac:dyDescent="0.3">
      <c r="A73" t="s">
        <v>149</v>
      </c>
      <c r="B73" t="s">
        <v>150</v>
      </c>
      <c r="C73" t="s">
        <v>2</v>
      </c>
      <c r="D73" s="7">
        <v>349</v>
      </c>
      <c r="E73" s="7">
        <v>599</v>
      </c>
      <c r="F73" s="2">
        <v>0.42</v>
      </c>
      <c r="G73" s="5">
        <v>4.0999999999999996</v>
      </c>
      <c r="H73" s="6">
        <v>210</v>
      </c>
      <c r="I73" t="s">
        <v>2898</v>
      </c>
      <c r="J73" t="s">
        <v>2899</v>
      </c>
      <c r="K73" s="7">
        <f t="shared" si="5"/>
        <v>125790</v>
      </c>
      <c r="L73" s="8">
        <f t="shared" si="6"/>
        <v>73290</v>
      </c>
      <c r="M73" s="9" t="str">
        <f t="shared" si="7"/>
        <v>200 – 500</v>
      </c>
      <c r="N73">
        <f t="shared" si="8"/>
        <v>860.99999999999989</v>
      </c>
      <c r="O73" s="8">
        <f t="shared" si="9"/>
        <v>52500</v>
      </c>
    </row>
    <row r="74" spans="1:15" x14ac:dyDescent="0.3">
      <c r="A74" t="s">
        <v>151</v>
      </c>
      <c r="B74" t="s">
        <v>152</v>
      </c>
      <c r="C74" t="s">
        <v>37</v>
      </c>
      <c r="D74" s="7">
        <v>26999</v>
      </c>
      <c r="E74" s="7">
        <v>42999</v>
      </c>
      <c r="F74" s="2">
        <v>0.37</v>
      </c>
      <c r="G74" s="5">
        <v>4.2</v>
      </c>
      <c r="H74" s="6">
        <v>45238</v>
      </c>
      <c r="I74" t="s">
        <v>2901</v>
      </c>
      <c r="J74" t="s">
        <v>2903</v>
      </c>
      <c r="K74" s="7">
        <f t="shared" si="5"/>
        <v>1945188762</v>
      </c>
      <c r="L74" s="8">
        <f t="shared" si="6"/>
        <v>1221380762</v>
      </c>
      <c r="M74" s="9" t="str">
        <f t="shared" si="7"/>
        <v>&gt; 500</v>
      </c>
      <c r="N74">
        <f t="shared" si="8"/>
        <v>189999.6</v>
      </c>
      <c r="O74" s="8">
        <f t="shared" si="9"/>
        <v>723808000</v>
      </c>
    </row>
    <row r="75" spans="1:15" x14ac:dyDescent="0.3">
      <c r="A75" t="s">
        <v>153</v>
      </c>
      <c r="B75" t="s">
        <v>154</v>
      </c>
      <c r="C75" t="s">
        <v>2</v>
      </c>
      <c r="D75" s="7">
        <v>115</v>
      </c>
      <c r="E75" s="7">
        <v>499</v>
      </c>
      <c r="F75" s="2">
        <v>0.77</v>
      </c>
      <c r="G75" s="5">
        <v>4</v>
      </c>
      <c r="H75" s="6">
        <v>7732</v>
      </c>
      <c r="I75" t="s">
        <v>2898</v>
      </c>
      <c r="J75" t="s">
        <v>2899</v>
      </c>
      <c r="K75" s="7">
        <f t="shared" si="5"/>
        <v>3858268</v>
      </c>
      <c r="L75" s="8">
        <f t="shared" si="6"/>
        <v>889180</v>
      </c>
      <c r="M75" s="9" t="str">
        <f t="shared" si="7"/>
        <v xml:space="preserve"> &lt; 200</v>
      </c>
      <c r="N75">
        <f t="shared" si="8"/>
        <v>30928</v>
      </c>
      <c r="O75" s="8">
        <f t="shared" si="9"/>
        <v>2969088</v>
      </c>
    </row>
    <row r="76" spans="1:15" x14ac:dyDescent="0.3">
      <c r="A76" t="s">
        <v>155</v>
      </c>
      <c r="B76" t="s">
        <v>156</v>
      </c>
      <c r="C76" t="s">
        <v>2</v>
      </c>
      <c r="D76" s="7">
        <v>399</v>
      </c>
      <c r="E76" s="7">
        <v>999</v>
      </c>
      <c r="F76" s="2">
        <v>0.6</v>
      </c>
      <c r="G76" s="5">
        <v>4.0999999999999996</v>
      </c>
      <c r="H76" s="6">
        <v>1780</v>
      </c>
      <c r="I76" t="s">
        <v>2898</v>
      </c>
      <c r="J76" t="s">
        <v>2899</v>
      </c>
      <c r="K76" s="7">
        <f t="shared" si="5"/>
        <v>1778220</v>
      </c>
      <c r="L76" s="8">
        <f t="shared" si="6"/>
        <v>710220</v>
      </c>
      <c r="M76" s="9" t="str">
        <f t="shared" si="7"/>
        <v>200 – 500</v>
      </c>
      <c r="N76">
        <f t="shared" si="8"/>
        <v>7297.9999999999991</v>
      </c>
      <c r="O76" s="8">
        <f t="shared" si="9"/>
        <v>1068000</v>
      </c>
    </row>
    <row r="77" spans="1:15" x14ac:dyDescent="0.3">
      <c r="A77" t="s">
        <v>157</v>
      </c>
      <c r="B77" t="s">
        <v>158</v>
      </c>
      <c r="C77" t="s">
        <v>2</v>
      </c>
      <c r="D77" s="7">
        <v>199</v>
      </c>
      <c r="E77" s="7">
        <v>499</v>
      </c>
      <c r="F77" s="2">
        <v>0.6</v>
      </c>
      <c r="G77" s="5">
        <v>4.0999999999999996</v>
      </c>
      <c r="H77" s="6">
        <v>602</v>
      </c>
      <c r="I77" t="s">
        <v>2898</v>
      </c>
      <c r="J77" t="s">
        <v>2899</v>
      </c>
      <c r="K77" s="7">
        <f t="shared" si="5"/>
        <v>300398</v>
      </c>
      <c r="L77" s="8">
        <f t="shared" si="6"/>
        <v>119798</v>
      </c>
      <c r="M77" s="9" t="str">
        <f t="shared" si="7"/>
        <v xml:space="preserve"> &lt; 200</v>
      </c>
      <c r="N77">
        <f t="shared" si="8"/>
        <v>2468.1999999999998</v>
      </c>
      <c r="O77" s="8">
        <f t="shared" si="9"/>
        <v>180600</v>
      </c>
    </row>
    <row r="78" spans="1:15" x14ac:dyDescent="0.3">
      <c r="A78" t="s">
        <v>159</v>
      </c>
      <c r="B78" t="s">
        <v>160</v>
      </c>
      <c r="C78" t="s">
        <v>2</v>
      </c>
      <c r="D78" s="7">
        <v>179</v>
      </c>
      <c r="E78" s="7">
        <v>399</v>
      </c>
      <c r="F78" s="2">
        <v>0.55000000000000004</v>
      </c>
      <c r="G78" s="5">
        <v>4</v>
      </c>
      <c r="H78" s="6">
        <v>1423</v>
      </c>
      <c r="I78" t="s">
        <v>2898</v>
      </c>
      <c r="J78" t="s">
        <v>2899</v>
      </c>
      <c r="K78" s="7">
        <f t="shared" si="5"/>
        <v>567777</v>
      </c>
      <c r="L78" s="8">
        <f t="shared" si="6"/>
        <v>254717</v>
      </c>
      <c r="M78" s="9" t="str">
        <f t="shared" si="7"/>
        <v xml:space="preserve"> &lt; 200</v>
      </c>
      <c r="N78">
        <f t="shared" si="8"/>
        <v>5692</v>
      </c>
      <c r="O78" s="8">
        <f t="shared" si="9"/>
        <v>313060</v>
      </c>
    </row>
    <row r="79" spans="1:15" x14ac:dyDescent="0.3">
      <c r="A79" t="s">
        <v>161</v>
      </c>
      <c r="B79" t="s">
        <v>162</v>
      </c>
      <c r="C79" t="s">
        <v>37</v>
      </c>
      <c r="D79" s="7">
        <v>10901</v>
      </c>
      <c r="E79" s="7">
        <v>30990</v>
      </c>
      <c r="F79" s="2">
        <v>0.65</v>
      </c>
      <c r="G79" s="5">
        <v>4.0999999999999996</v>
      </c>
      <c r="H79" s="6">
        <v>398</v>
      </c>
      <c r="I79" t="s">
        <v>2901</v>
      </c>
      <c r="J79" t="s">
        <v>2903</v>
      </c>
      <c r="K79" s="7">
        <f t="shared" si="5"/>
        <v>12334020</v>
      </c>
      <c r="L79" s="8">
        <f t="shared" si="6"/>
        <v>4338598</v>
      </c>
      <c r="M79" s="9" t="str">
        <f t="shared" si="7"/>
        <v>&gt; 500</v>
      </c>
      <c r="N79">
        <f t="shared" si="8"/>
        <v>1631.8</v>
      </c>
      <c r="O79" s="8">
        <f t="shared" si="9"/>
        <v>7995422</v>
      </c>
    </row>
    <row r="80" spans="1:15" x14ac:dyDescent="0.3">
      <c r="A80" t="s">
        <v>163</v>
      </c>
      <c r="B80" t="s">
        <v>164</v>
      </c>
      <c r="C80" t="s">
        <v>2</v>
      </c>
      <c r="D80" s="7">
        <v>209</v>
      </c>
      <c r="E80" s="7">
        <v>499</v>
      </c>
      <c r="F80" s="2">
        <v>0.57999999999999996</v>
      </c>
      <c r="G80" s="5">
        <v>3.9</v>
      </c>
      <c r="H80" s="6">
        <v>536</v>
      </c>
      <c r="I80" t="s">
        <v>2898</v>
      </c>
      <c r="J80" t="s">
        <v>2899</v>
      </c>
      <c r="K80" s="7">
        <f t="shared" si="5"/>
        <v>267464</v>
      </c>
      <c r="L80" s="8">
        <f t="shared" si="6"/>
        <v>112024</v>
      </c>
      <c r="M80" s="9" t="str">
        <f t="shared" si="7"/>
        <v>200 – 500</v>
      </c>
      <c r="N80">
        <f t="shared" si="8"/>
        <v>2090.4</v>
      </c>
      <c r="O80" s="8">
        <f t="shared" si="9"/>
        <v>155440</v>
      </c>
    </row>
    <row r="81" spans="1:15" x14ac:dyDescent="0.3">
      <c r="A81" t="s">
        <v>165</v>
      </c>
      <c r="B81" t="s">
        <v>166</v>
      </c>
      <c r="C81" t="s">
        <v>102</v>
      </c>
      <c r="D81" s="7">
        <v>1434</v>
      </c>
      <c r="E81" s="7">
        <v>3999</v>
      </c>
      <c r="F81" s="2">
        <v>0.64</v>
      </c>
      <c r="G81" s="5">
        <v>4</v>
      </c>
      <c r="H81" s="6">
        <v>32</v>
      </c>
      <c r="I81" t="s">
        <v>2901</v>
      </c>
      <c r="J81" t="s">
        <v>2904</v>
      </c>
      <c r="K81" s="7">
        <f t="shared" si="5"/>
        <v>127968</v>
      </c>
      <c r="L81" s="8">
        <f t="shared" si="6"/>
        <v>45888</v>
      </c>
      <c r="M81" s="9" t="str">
        <f t="shared" si="7"/>
        <v>&gt; 500</v>
      </c>
      <c r="N81">
        <f t="shared" si="8"/>
        <v>128</v>
      </c>
      <c r="O81" s="8">
        <f t="shared" si="9"/>
        <v>82080</v>
      </c>
    </row>
    <row r="82" spans="1:15" x14ac:dyDescent="0.3">
      <c r="A82" t="s">
        <v>167</v>
      </c>
      <c r="B82" t="s">
        <v>168</v>
      </c>
      <c r="C82" t="s">
        <v>2</v>
      </c>
      <c r="D82" s="7">
        <v>399</v>
      </c>
      <c r="E82" s="7">
        <v>1099</v>
      </c>
      <c r="F82" s="2">
        <v>0.64</v>
      </c>
      <c r="G82" s="5">
        <v>4.2</v>
      </c>
      <c r="H82" s="6">
        <v>24269</v>
      </c>
      <c r="I82" t="s">
        <v>2898</v>
      </c>
      <c r="J82" t="s">
        <v>2899</v>
      </c>
      <c r="K82" s="7">
        <f t="shared" si="5"/>
        <v>26671631</v>
      </c>
      <c r="L82" s="8">
        <f t="shared" si="6"/>
        <v>9683331</v>
      </c>
      <c r="M82" s="9" t="str">
        <f t="shared" si="7"/>
        <v>200 – 500</v>
      </c>
      <c r="N82">
        <f t="shared" si="8"/>
        <v>101929.8</v>
      </c>
      <c r="O82" s="8">
        <f t="shared" si="9"/>
        <v>16988300</v>
      </c>
    </row>
    <row r="83" spans="1:15" x14ac:dyDescent="0.3">
      <c r="A83" t="s">
        <v>169</v>
      </c>
      <c r="B83" t="s">
        <v>170</v>
      </c>
      <c r="C83" t="s">
        <v>2</v>
      </c>
      <c r="D83" s="7">
        <v>139</v>
      </c>
      <c r="E83" s="7">
        <v>249</v>
      </c>
      <c r="F83" s="2">
        <v>0.44</v>
      </c>
      <c r="G83" s="5">
        <v>4</v>
      </c>
      <c r="H83" s="6">
        <v>9378</v>
      </c>
      <c r="I83" t="s">
        <v>2898</v>
      </c>
      <c r="J83" t="s">
        <v>2899</v>
      </c>
      <c r="K83" s="7">
        <f t="shared" si="5"/>
        <v>2335122</v>
      </c>
      <c r="L83" s="8">
        <f t="shared" si="6"/>
        <v>1303542</v>
      </c>
      <c r="M83" s="9" t="str">
        <f t="shared" si="7"/>
        <v xml:space="preserve"> &lt; 200</v>
      </c>
      <c r="N83">
        <f t="shared" si="8"/>
        <v>37512</v>
      </c>
      <c r="O83" s="8">
        <f t="shared" si="9"/>
        <v>1031580</v>
      </c>
    </row>
    <row r="84" spans="1:15" x14ac:dyDescent="0.3">
      <c r="A84" t="s">
        <v>171</v>
      </c>
      <c r="B84" t="s">
        <v>172</v>
      </c>
      <c r="C84" t="s">
        <v>37</v>
      </c>
      <c r="D84" s="7">
        <v>7299</v>
      </c>
      <c r="E84" s="7">
        <v>19125</v>
      </c>
      <c r="F84" s="2">
        <v>0.62</v>
      </c>
      <c r="G84" s="5">
        <v>3.4</v>
      </c>
      <c r="H84" s="6">
        <v>902</v>
      </c>
      <c r="I84" t="s">
        <v>2901</v>
      </c>
      <c r="J84" t="s">
        <v>2903</v>
      </c>
      <c r="K84" s="7">
        <f t="shared" si="5"/>
        <v>17250750</v>
      </c>
      <c r="L84" s="8">
        <f t="shared" si="6"/>
        <v>6583698</v>
      </c>
      <c r="M84" s="9" t="str">
        <f t="shared" si="7"/>
        <v>&gt; 500</v>
      </c>
      <c r="N84">
        <f t="shared" si="8"/>
        <v>3066.7999999999997</v>
      </c>
      <c r="O84" s="8">
        <f t="shared" si="9"/>
        <v>10667052</v>
      </c>
    </row>
    <row r="85" spans="1:15" x14ac:dyDescent="0.3">
      <c r="A85" t="s">
        <v>173</v>
      </c>
      <c r="B85" t="s">
        <v>174</v>
      </c>
      <c r="C85" t="s">
        <v>2</v>
      </c>
      <c r="D85" s="7">
        <v>299</v>
      </c>
      <c r="E85" s="7">
        <v>799</v>
      </c>
      <c r="F85" s="2">
        <v>0.63</v>
      </c>
      <c r="G85" s="5">
        <v>4.4000000000000004</v>
      </c>
      <c r="H85" s="6">
        <v>28791</v>
      </c>
      <c r="I85" t="s">
        <v>2898</v>
      </c>
      <c r="J85" t="s">
        <v>2899</v>
      </c>
      <c r="K85" s="7">
        <f t="shared" si="5"/>
        <v>23004009</v>
      </c>
      <c r="L85" s="8">
        <f t="shared" si="6"/>
        <v>8608509</v>
      </c>
      <c r="M85" s="9" t="str">
        <f t="shared" si="7"/>
        <v>200 – 500</v>
      </c>
      <c r="N85">
        <f t="shared" si="8"/>
        <v>126680.40000000001</v>
      </c>
      <c r="O85" s="8">
        <f t="shared" si="9"/>
        <v>14395500</v>
      </c>
    </row>
    <row r="86" spans="1:15" x14ac:dyDescent="0.3">
      <c r="A86" t="s">
        <v>175</v>
      </c>
      <c r="B86" t="s">
        <v>176</v>
      </c>
      <c r="C86" t="s">
        <v>2</v>
      </c>
      <c r="D86" s="7">
        <v>325</v>
      </c>
      <c r="E86" s="7">
        <v>1299</v>
      </c>
      <c r="F86" s="2">
        <v>0.75</v>
      </c>
      <c r="G86" s="5">
        <v>4.2</v>
      </c>
      <c r="H86" s="6">
        <v>10576</v>
      </c>
      <c r="I86" t="s">
        <v>2898</v>
      </c>
      <c r="J86" t="s">
        <v>2899</v>
      </c>
      <c r="K86" s="7">
        <f t="shared" si="5"/>
        <v>13738224</v>
      </c>
      <c r="L86" s="8">
        <f t="shared" si="6"/>
        <v>3437200</v>
      </c>
      <c r="M86" s="9" t="str">
        <f t="shared" si="7"/>
        <v>200 – 500</v>
      </c>
      <c r="N86">
        <f t="shared" si="8"/>
        <v>44419.200000000004</v>
      </c>
      <c r="O86" s="8">
        <f t="shared" si="9"/>
        <v>10301024</v>
      </c>
    </row>
    <row r="87" spans="1:15" x14ac:dyDescent="0.3">
      <c r="A87" t="s">
        <v>177</v>
      </c>
      <c r="B87" t="s">
        <v>178</v>
      </c>
      <c r="C87" t="s">
        <v>37</v>
      </c>
      <c r="D87" s="7">
        <v>29999</v>
      </c>
      <c r="E87" s="7">
        <v>39999</v>
      </c>
      <c r="F87" s="2">
        <v>0.25</v>
      </c>
      <c r="G87" s="5">
        <v>4.2</v>
      </c>
      <c r="H87" s="6">
        <v>7298</v>
      </c>
      <c r="I87" t="s">
        <v>2901</v>
      </c>
      <c r="J87" t="s">
        <v>2903</v>
      </c>
      <c r="K87" s="7">
        <f t="shared" si="5"/>
        <v>291912702</v>
      </c>
      <c r="L87" s="8">
        <f t="shared" si="6"/>
        <v>218932702</v>
      </c>
      <c r="M87" s="9" t="str">
        <f t="shared" si="7"/>
        <v>&gt; 500</v>
      </c>
      <c r="N87">
        <f t="shared" si="8"/>
        <v>30651.600000000002</v>
      </c>
      <c r="O87" s="8">
        <f t="shared" si="9"/>
        <v>72980000</v>
      </c>
    </row>
    <row r="88" spans="1:15" x14ac:dyDescent="0.3">
      <c r="A88" t="s">
        <v>179</v>
      </c>
      <c r="B88" t="s">
        <v>180</v>
      </c>
      <c r="C88" t="s">
        <v>37</v>
      </c>
      <c r="D88" s="7">
        <v>27999</v>
      </c>
      <c r="E88" s="7">
        <v>40990</v>
      </c>
      <c r="F88" s="2">
        <v>0.32</v>
      </c>
      <c r="G88" s="5">
        <v>4.3</v>
      </c>
      <c r="H88" s="6">
        <v>4703</v>
      </c>
      <c r="I88" t="s">
        <v>2901</v>
      </c>
      <c r="J88" t="s">
        <v>2903</v>
      </c>
      <c r="K88" s="7">
        <f t="shared" si="5"/>
        <v>192775970</v>
      </c>
      <c r="L88" s="8">
        <f t="shared" si="6"/>
        <v>131679297</v>
      </c>
      <c r="M88" s="9" t="str">
        <f t="shared" si="7"/>
        <v>&gt; 500</v>
      </c>
      <c r="N88">
        <f t="shared" si="8"/>
        <v>20222.899999999998</v>
      </c>
      <c r="O88" s="8">
        <f t="shared" si="9"/>
        <v>61096673</v>
      </c>
    </row>
    <row r="89" spans="1:15" x14ac:dyDescent="0.3">
      <c r="A89" t="s">
        <v>181</v>
      </c>
      <c r="B89" t="s">
        <v>182</v>
      </c>
      <c r="C89" t="s">
        <v>37</v>
      </c>
      <c r="D89" s="7">
        <v>30990</v>
      </c>
      <c r="E89" s="7">
        <v>52900</v>
      </c>
      <c r="F89" s="2">
        <v>0.41</v>
      </c>
      <c r="G89" s="5">
        <v>4.3</v>
      </c>
      <c r="H89" s="6">
        <v>7109</v>
      </c>
      <c r="I89" t="s">
        <v>2901</v>
      </c>
      <c r="J89" t="s">
        <v>2903</v>
      </c>
      <c r="K89" s="7">
        <f t="shared" si="5"/>
        <v>376066100</v>
      </c>
      <c r="L89" s="8">
        <f t="shared" si="6"/>
        <v>220307910</v>
      </c>
      <c r="M89" s="9" t="str">
        <f t="shared" si="7"/>
        <v>&gt; 500</v>
      </c>
      <c r="N89">
        <f t="shared" si="8"/>
        <v>30568.699999999997</v>
      </c>
      <c r="O89" s="8">
        <f t="shared" si="9"/>
        <v>155758190</v>
      </c>
    </row>
    <row r="90" spans="1:15" x14ac:dyDescent="0.3">
      <c r="A90" t="s">
        <v>183</v>
      </c>
      <c r="B90" t="s">
        <v>184</v>
      </c>
      <c r="C90" t="s">
        <v>2</v>
      </c>
      <c r="D90" s="7">
        <v>199</v>
      </c>
      <c r="E90" s="7">
        <v>999</v>
      </c>
      <c r="F90" s="2">
        <v>0.8</v>
      </c>
      <c r="G90" s="5">
        <v>4.5</v>
      </c>
      <c r="H90" s="6">
        <v>127</v>
      </c>
      <c r="I90" t="s">
        <v>2898</v>
      </c>
      <c r="J90" t="s">
        <v>2899</v>
      </c>
      <c r="K90" s="7">
        <f t="shared" si="5"/>
        <v>126873</v>
      </c>
      <c r="L90" s="8">
        <f t="shared" si="6"/>
        <v>25273</v>
      </c>
      <c r="M90" s="9" t="str">
        <f t="shared" si="7"/>
        <v xml:space="preserve"> &lt; 200</v>
      </c>
      <c r="N90">
        <f t="shared" si="8"/>
        <v>571.5</v>
      </c>
      <c r="O90" s="8">
        <f t="shared" si="9"/>
        <v>101600</v>
      </c>
    </row>
    <row r="91" spans="1:15" x14ac:dyDescent="0.3">
      <c r="A91" t="s">
        <v>185</v>
      </c>
      <c r="B91" t="s">
        <v>186</v>
      </c>
      <c r="C91" t="s">
        <v>2</v>
      </c>
      <c r="D91" s="7">
        <v>649</v>
      </c>
      <c r="E91" s="7">
        <v>1999</v>
      </c>
      <c r="F91" s="2">
        <v>0.68</v>
      </c>
      <c r="G91" s="5">
        <v>4.2</v>
      </c>
      <c r="H91" s="6">
        <v>24269</v>
      </c>
      <c r="I91" t="s">
        <v>2898</v>
      </c>
      <c r="J91" t="s">
        <v>2899</v>
      </c>
      <c r="K91" s="7">
        <f t="shared" si="5"/>
        <v>48513731</v>
      </c>
      <c r="L91" s="8">
        <f t="shared" si="6"/>
        <v>15750581</v>
      </c>
      <c r="M91" s="9" t="str">
        <f t="shared" si="7"/>
        <v>&gt; 500</v>
      </c>
      <c r="N91">
        <f t="shared" si="8"/>
        <v>101929.8</v>
      </c>
      <c r="O91" s="8">
        <f t="shared" si="9"/>
        <v>32763150</v>
      </c>
    </row>
    <row r="92" spans="1:15" x14ac:dyDescent="0.3">
      <c r="A92" t="s">
        <v>187</v>
      </c>
      <c r="B92" t="s">
        <v>188</v>
      </c>
      <c r="C92" t="s">
        <v>19</v>
      </c>
      <c r="D92" s="7">
        <v>269</v>
      </c>
      <c r="E92" s="7">
        <v>800</v>
      </c>
      <c r="F92" s="2">
        <v>0.66</v>
      </c>
      <c r="G92" s="5">
        <v>3.6</v>
      </c>
      <c r="H92" s="6">
        <v>10134</v>
      </c>
      <c r="I92" t="s">
        <v>2898</v>
      </c>
      <c r="J92" t="s">
        <v>2900</v>
      </c>
      <c r="K92" s="7">
        <f t="shared" si="5"/>
        <v>8107200</v>
      </c>
      <c r="L92" s="8">
        <f t="shared" si="6"/>
        <v>2726046</v>
      </c>
      <c r="M92" s="9" t="str">
        <f t="shared" si="7"/>
        <v>200 – 500</v>
      </c>
      <c r="N92">
        <f t="shared" si="8"/>
        <v>36482.400000000001</v>
      </c>
      <c r="O92" s="8">
        <f t="shared" si="9"/>
        <v>5381154</v>
      </c>
    </row>
    <row r="93" spans="1:15" x14ac:dyDescent="0.3">
      <c r="A93" t="s">
        <v>189</v>
      </c>
      <c r="B93" t="s">
        <v>190</v>
      </c>
      <c r="C93" t="s">
        <v>37</v>
      </c>
      <c r="D93" s="7">
        <v>24999</v>
      </c>
      <c r="E93" s="7">
        <v>31999</v>
      </c>
      <c r="F93" s="2">
        <v>0.22</v>
      </c>
      <c r="G93" s="5">
        <v>4.2</v>
      </c>
      <c r="H93" s="6">
        <v>34899</v>
      </c>
      <c r="I93" t="s">
        <v>2901</v>
      </c>
      <c r="J93" t="s">
        <v>2903</v>
      </c>
      <c r="K93" s="7">
        <f t="shared" si="5"/>
        <v>1116733101</v>
      </c>
      <c r="L93" s="8">
        <f t="shared" si="6"/>
        <v>872440101</v>
      </c>
      <c r="M93" s="9" t="str">
        <f t="shared" si="7"/>
        <v>&gt; 500</v>
      </c>
      <c r="N93">
        <f t="shared" si="8"/>
        <v>146575.80000000002</v>
      </c>
      <c r="O93" s="8">
        <f t="shared" si="9"/>
        <v>244293000</v>
      </c>
    </row>
    <row r="94" spans="1:15" x14ac:dyDescent="0.3">
      <c r="A94" t="s">
        <v>191</v>
      </c>
      <c r="B94" t="s">
        <v>192</v>
      </c>
      <c r="C94" t="s">
        <v>2</v>
      </c>
      <c r="D94" s="7">
        <v>299</v>
      </c>
      <c r="E94" s="7">
        <v>699</v>
      </c>
      <c r="F94" s="2">
        <v>0.56999999999999995</v>
      </c>
      <c r="G94" s="5">
        <v>4.2</v>
      </c>
      <c r="H94" s="6">
        <v>94363</v>
      </c>
      <c r="I94" t="s">
        <v>2898</v>
      </c>
      <c r="J94" t="s">
        <v>2899</v>
      </c>
      <c r="K94" s="7">
        <f t="shared" si="5"/>
        <v>65959737</v>
      </c>
      <c r="L94" s="8">
        <f t="shared" si="6"/>
        <v>28214537</v>
      </c>
      <c r="M94" s="9" t="str">
        <f t="shared" si="7"/>
        <v>200 – 500</v>
      </c>
      <c r="N94">
        <f t="shared" si="8"/>
        <v>396324.60000000003</v>
      </c>
      <c r="O94" s="8">
        <f t="shared" si="9"/>
        <v>37745200</v>
      </c>
    </row>
    <row r="95" spans="1:15" x14ac:dyDescent="0.3">
      <c r="A95" t="s">
        <v>193</v>
      </c>
      <c r="B95" t="s">
        <v>194</v>
      </c>
      <c r="C95" t="s">
        <v>2</v>
      </c>
      <c r="D95" s="7">
        <v>199</v>
      </c>
      <c r="E95" s="7">
        <v>999</v>
      </c>
      <c r="F95" s="2">
        <v>0.8</v>
      </c>
      <c r="G95" s="5">
        <v>4.0999999999999996</v>
      </c>
      <c r="H95" s="6">
        <v>425</v>
      </c>
      <c r="I95" t="s">
        <v>2898</v>
      </c>
      <c r="J95" t="s">
        <v>2899</v>
      </c>
      <c r="K95" s="7">
        <f t="shared" si="5"/>
        <v>424575</v>
      </c>
      <c r="L95" s="8">
        <f t="shared" si="6"/>
        <v>84575</v>
      </c>
      <c r="M95" s="9" t="str">
        <f t="shared" si="7"/>
        <v xml:space="preserve"> &lt; 200</v>
      </c>
      <c r="N95">
        <f t="shared" si="8"/>
        <v>1742.4999999999998</v>
      </c>
      <c r="O95" s="8">
        <f t="shared" si="9"/>
        <v>340000</v>
      </c>
    </row>
    <row r="96" spans="1:15" x14ac:dyDescent="0.3">
      <c r="A96" t="s">
        <v>195</v>
      </c>
      <c r="B96" t="s">
        <v>196</v>
      </c>
      <c r="C96" t="s">
        <v>37</v>
      </c>
      <c r="D96" s="7">
        <v>18990</v>
      </c>
      <c r="E96" s="7">
        <v>40990</v>
      </c>
      <c r="F96" s="2">
        <v>0.54</v>
      </c>
      <c r="G96" s="5">
        <v>4.2</v>
      </c>
      <c r="H96" s="6">
        <v>6659</v>
      </c>
      <c r="I96" t="s">
        <v>2901</v>
      </c>
      <c r="J96" t="s">
        <v>2903</v>
      </c>
      <c r="K96" s="7">
        <f t="shared" si="5"/>
        <v>272952410</v>
      </c>
      <c r="L96" s="8">
        <f t="shared" si="6"/>
        <v>126454410</v>
      </c>
      <c r="M96" s="9" t="str">
        <f t="shared" si="7"/>
        <v>&gt; 500</v>
      </c>
      <c r="N96">
        <f t="shared" si="8"/>
        <v>27967.800000000003</v>
      </c>
      <c r="O96" s="8">
        <f t="shared" si="9"/>
        <v>146498000</v>
      </c>
    </row>
    <row r="97" spans="1:15" x14ac:dyDescent="0.3">
      <c r="A97" t="s">
        <v>197</v>
      </c>
      <c r="B97" t="s">
        <v>198</v>
      </c>
      <c r="C97" t="s">
        <v>19</v>
      </c>
      <c r="D97" s="7">
        <v>290</v>
      </c>
      <c r="E97" s="7">
        <v>349</v>
      </c>
      <c r="F97" s="2">
        <v>0.17</v>
      </c>
      <c r="G97" s="5">
        <v>3.7</v>
      </c>
      <c r="H97" s="6">
        <v>1977</v>
      </c>
      <c r="I97" t="s">
        <v>2898</v>
      </c>
      <c r="J97" t="s">
        <v>2900</v>
      </c>
      <c r="K97" s="7">
        <f t="shared" si="5"/>
        <v>689973</v>
      </c>
      <c r="L97" s="8">
        <f t="shared" si="6"/>
        <v>573330</v>
      </c>
      <c r="M97" s="9" t="str">
        <f t="shared" si="7"/>
        <v>200 – 500</v>
      </c>
      <c r="N97">
        <f t="shared" si="8"/>
        <v>7314.9000000000005</v>
      </c>
      <c r="O97" s="8">
        <f t="shared" si="9"/>
        <v>116643</v>
      </c>
    </row>
    <row r="98" spans="1:15" x14ac:dyDescent="0.3">
      <c r="A98" t="s">
        <v>199</v>
      </c>
      <c r="B98" t="s">
        <v>200</v>
      </c>
      <c r="C98" t="s">
        <v>102</v>
      </c>
      <c r="D98" s="7">
        <v>249</v>
      </c>
      <c r="E98" s="7">
        <v>799</v>
      </c>
      <c r="F98" s="2">
        <v>0.69</v>
      </c>
      <c r="G98" s="5">
        <v>3.8</v>
      </c>
      <c r="H98" s="6">
        <v>1079</v>
      </c>
      <c r="I98" t="s">
        <v>2901</v>
      </c>
      <c r="J98" t="s">
        <v>2904</v>
      </c>
      <c r="K98" s="7">
        <f t="shared" si="5"/>
        <v>862121</v>
      </c>
      <c r="L98" s="8">
        <f t="shared" si="6"/>
        <v>268671</v>
      </c>
      <c r="M98" s="9" t="str">
        <f t="shared" si="7"/>
        <v>200 – 500</v>
      </c>
      <c r="N98">
        <f t="shared" si="8"/>
        <v>4100.2</v>
      </c>
      <c r="O98" s="8">
        <f t="shared" si="9"/>
        <v>593450</v>
      </c>
    </row>
    <row r="99" spans="1:15" x14ac:dyDescent="0.3">
      <c r="A99" t="s">
        <v>201</v>
      </c>
      <c r="B99" t="s">
        <v>202</v>
      </c>
      <c r="C99" t="s">
        <v>2</v>
      </c>
      <c r="D99" s="7">
        <v>345</v>
      </c>
      <c r="E99" s="7">
        <v>999</v>
      </c>
      <c r="F99" s="2">
        <v>0.65</v>
      </c>
      <c r="G99" s="5">
        <v>3.7</v>
      </c>
      <c r="H99" s="6">
        <v>1097</v>
      </c>
      <c r="I99" t="s">
        <v>2898</v>
      </c>
      <c r="J99" t="s">
        <v>2899</v>
      </c>
      <c r="K99" s="7">
        <f t="shared" si="5"/>
        <v>1095903</v>
      </c>
      <c r="L99" s="8">
        <f t="shared" si="6"/>
        <v>378465</v>
      </c>
      <c r="M99" s="9" t="str">
        <f t="shared" si="7"/>
        <v>200 – 500</v>
      </c>
      <c r="N99">
        <f t="shared" si="8"/>
        <v>4058.9</v>
      </c>
      <c r="O99" s="8">
        <f t="shared" si="9"/>
        <v>717438</v>
      </c>
    </row>
    <row r="100" spans="1:15" x14ac:dyDescent="0.3">
      <c r="A100" t="s">
        <v>203</v>
      </c>
      <c r="B100" t="s">
        <v>204</v>
      </c>
      <c r="C100" t="s">
        <v>19</v>
      </c>
      <c r="D100" s="7">
        <v>1099</v>
      </c>
      <c r="E100" s="7">
        <v>1899</v>
      </c>
      <c r="F100" s="2">
        <v>0.42</v>
      </c>
      <c r="G100" s="5">
        <v>4.5</v>
      </c>
      <c r="H100" s="6">
        <v>22420</v>
      </c>
      <c r="I100" t="s">
        <v>2898</v>
      </c>
      <c r="J100" t="s">
        <v>2900</v>
      </c>
      <c r="K100" s="7">
        <f t="shared" si="5"/>
        <v>42575580</v>
      </c>
      <c r="L100" s="8">
        <f t="shared" si="6"/>
        <v>24639580</v>
      </c>
      <c r="M100" s="9" t="str">
        <f t="shared" si="7"/>
        <v>&gt; 500</v>
      </c>
      <c r="N100">
        <f t="shared" si="8"/>
        <v>100890</v>
      </c>
      <c r="O100" s="8">
        <f t="shared" si="9"/>
        <v>17936000</v>
      </c>
    </row>
    <row r="101" spans="1:15" x14ac:dyDescent="0.3">
      <c r="A101" t="s">
        <v>205</v>
      </c>
      <c r="B101" t="s">
        <v>206</v>
      </c>
      <c r="C101" t="s">
        <v>2</v>
      </c>
      <c r="D101" s="7">
        <v>719</v>
      </c>
      <c r="E101" s="7">
        <v>1499</v>
      </c>
      <c r="F101" s="2">
        <v>0.52</v>
      </c>
      <c r="G101" s="5">
        <v>4.0999999999999996</v>
      </c>
      <c r="H101" s="6">
        <v>1045</v>
      </c>
      <c r="I101" t="s">
        <v>2898</v>
      </c>
      <c r="J101" t="s">
        <v>2899</v>
      </c>
      <c r="K101" s="7">
        <f t="shared" si="5"/>
        <v>1566455</v>
      </c>
      <c r="L101" s="8">
        <f t="shared" si="6"/>
        <v>751355</v>
      </c>
      <c r="M101" s="9" t="str">
        <f t="shared" si="7"/>
        <v>&gt; 500</v>
      </c>
      <c r="N101">
        <f t="shared" si="8"/>
        <v>4284.5</v>
      </c>
      <c r="O101" s="8">
        <f t="shared" si="9"/>
        <v>815100</v>
      </c>
    </row>
    <row r="102" spans="1:15" x14ac:dyDescent="0.3">
      <c r="A102" t="s">
        <v>207</v>
      </c>
      <c r="B102" t="s">
        <v>208</v>
      </c>
      <c r="C102" t="s">
        <v>102</v>
      </c>
      <c r="D102" s="7">
        <v>349</v>
      </c>
      <c r="E102" s="7">
        <v>1499</v>
      </c>
      <c r="F102" s="2">
        <v>0.77</v>
      </c>
      <c r="G102" s="5">
        <v>4.3</v>
      </c>
      <c r="H102" s="6">
        <v>4145</v>
      </c>
      <c r="I102" t="s">
        <v>2901</v>
      </c>
      <c r="J102" t="s">
        <v>2904</v>
      </c>
      <c r="K102" s="7">
        <f t="shared" si="5"/>
        <v>6213355</v>
      </c>
      <c r="L102" s="8">
        <f t="shared" si="6"/>
        <v>1446605</v>
      </c>
      <c r="M102" s="9" t="str">
        <f t="shared" si="7"/>
        <v>200 – 500</v>
      </c>
      <c r="N102">
        <f t="shared" si="8"/>
        <v>17823.5</v>
      </c>
      <c r="O102" s="8">
        <f t="shared" si="9"/>
        <v>4766750</v>
      </c>
    </row>
    <row r="103" spans="1:15" x14ac:dyDescent="0.3">
      <c r="A103" t="s">
        <v>209</v>
      </c>
      <c r="B103" t="s">
        <v>210</v>
      </c>
      <c r="C103" t="s">
        <v>2</v>
      </c>
      <c r="D103" s="7">
        <v>849</v>
      </c>
      <c r="E103" s="7">
        <v>1809</v>
      </c>
      <c r="F103" s="2">
        <v>0.53</v>
      </c>
      <c r="G103" s="5">
        <v>4.3</v>
      </c>
      <c r="H103" s="6">
        <v>6547</v>
      </c>
      <c r="I103" t="s">
        <v>2898</v>
      </c>
      <c r="J103" t="s">
        <v>2899</v>
      </c>
      <c r="K103" s="7">
        <f t="shared" si="5"/>
        <v>11843523</v>
      </c>
      <c r="L103" s="8">
        <f t="shared" si="6"/>
        <v>5558403</v>
      </c>
      <c r="M103" s="9" t="str">
        <f t="shared" si="7"/>
        <v>&gt; 500</v>
      </c>
      <c r="N103">
        <f t="shared" si="8"/>
        <v>28152.1</v>
      </c>
      <c r="O103" s="8">
        <f t="shared" si="9"/>
        <v>6285120</v>
      </c>
    </row>
    <row r="104" spans="1:15" x14ac:dyDescent="0.3">
      <c r="A104" t="s">
        <v>211</v>
      </c>
      <c r="B104" t="s">
        <v>212</v>
      </c>
      <c r="C104" t="s">
        <v>102</v>
      </c>
      <c r="D104" s="7">
        <v>299</v>
      </c>
      <c r="E104" s="7">
        <v>899</v>
      </c>
      <c r="F104" s="2">
        <v>0.67</v>
      </c>
      <c r="G104" s="5">
        <v>4</v>
      </c>
      <c r="H104" s="6">
        <v>1588</v>
      </c>
      <c r="I104" t="s">
        <v>2901</v>
      </c>
      <c r="J104" t="s">
        <v>2904</v>
      </c>
      <c r="K104" s="7">
        <f t="shared" si="5"/>
        <v>1427612</v>
      </c>
      <c r="L104" s="8">
        <f t="shared" si="6"/>
        <v>474812</v>
      </c>
      <c r="M104" s="9" t="str">
        <f t="shared" si="7"/>
        <v>200 – 500</v>
      </c>
      <c r="N104">
        <f t="shared" si="8"/>
        <v>6352</v>
      </c>
      <c r="O104" s="8">
        <f t="shared" si="9"/>
        <v>952800</v>
      </c>
    </row>
    <row r="105" spans="1:15" x14ac:dyDescent="0.3">
      <c r="A105" t="s">
        <v>213</v>
      </c>
      <c r="B105" t="s">
        <v>214</v>
      </c>
      <c r="C105" t="s">
        <v>37</v>
      </c>
      <c r="D105" s="7">
        <v>21999</v>
      </c>
      <c r="E105" s="7">
        <v>29999</v>
      </c>
      <c r="F105" s="2">
        <v>0.27</v>
      </c>
      <c r="G105" s="5">
        <v>4.2</v>
      </c>
      <c r="H105" s="6">
        <v>32840</v>
      </c>
      <c r="I105" t="s">
        <v>2901</v>
      </c>
      <c r="J105" t="s">
        <v>2903</v>
      </c>
      <c r="K105" s="7">
        <f t="shared" si="5"/>
        <v>985167160</v>
      </c>
      <c r="L105" s="8">
        <f t="shared" si="6"/>
        <v>722447160</v>
      </c>
      <c r="M105" s="9" t="str">
        <f t="shared" si="7"/>
        <v>&gt; 500</v>
      </c>
      <c r="N105">
        <f t="shared" si="8"/>
        <v>137928</v>
      </c>
      <c r="O105" s="8">
        <f t="shared" si="9"/>
        <v>262720000</v>
      </c>
    </row>
    <row r="106" spans="1:15" x14ac:dyDescent="0.3">
      <c r="A106" t="s">
        <v>215</v>
      </c>
      <c r="B106" t="s">
        <v>216</v>
      </c>
      <c r="C106" t="s">
        <v>2</v>
      </c>
      <c r="D106" s="7">
        <v>349</v>
      </c>
      <c r="E106" s="7">
        <v>999</v>
      </c>
      <c r="F106" s="2">
        <v>0.65</v>
      </c>
      <c r="G106" s="5">
        <v>4.2</v>
      </c>
      <c r="H106" s="6">
        <v>13120</v>
      </c>
      <c r="I106" t="s">
        <v>2898</v>
      </c>
      <c r="J106" t="s">
        <v>2899</v>
      </c>
      <c r="K106" s="7">
        <f t="shared" si="5"/>
        <v>13106880</v>
      </c>
      <c r="L106" s="8">
        <f t="shared" si="6"/>
        <v>4578880</v>
      </c>
      <c r="M106" s="9" t="str">
        <f t="shared" si="7"/>
        <v>200 – 500</v>
      </c>
      <c r="N106">
        <f t="shared" si="8"/>
        <v>55104</v>
      </c>
      <c r="O106" s="8">
        <f t="shared" si="9"/>
        <v>8528000</v>
      </c>
    </row>
    <row r="107" spans="1:15" x14ac:dyDescent="0.3">
      <c r="A107" t="s">
        <v>217</v>
      </c>
      <c r="B107" t="s">
        <v>218</v>
      </c>
      <c r="C107" t="s">
        <v>2</v>
      </c>
      <c r="D107" s="7">
        <v>399</v>
      </c>
      <c r="E107" s="7">
        <v>999</v>
      </c>
      <c r="F107" s="2">
        <v>0.6</v>
      </c>
      <c r="G107" s="5">
        <v>4.3</v>
      </c>
      <c r="H107" s="6">
        <v>2806</v>
      </c>
      <c r="I107" t="s">
        <v>2898</v>
      </c>
      <c r="J107" t="s">
        <v>2899</v>
      </c>
      <c r="K107" s="7">
        <f t="shared" si="5"/>
        <v>2803194</v>
      </c>
      <c r="L107" s="8">
        <f t="shared" si="6"/>
        <v>1119594</v>
      </c>
      <c r="M107" s="9" t="str">
        <f t="shared" si="7"/>
        <v>200 – 500</v>
      </c>
      <c r="N107">
        <f t="shared" si="8"/>
        <v>12065.8</v>
      </c>
      <c r="O107" s="8">
        <f t="shared" si="9"/>
        <v>1683600</v>
      </c>
    </row>
    <row r="108" spans="1:15" x14ac:dyDescent="0.3">
      <c r="A108" t="s">
        <v>219</v>
      </c>
      <c r="B108" t="s">
        <v>220</v>
      </c>
      <c r="C108" t="s">
        <v>2</v>
      </c>
      <c r="D108" s="7">
        <v>449</v>
      </c>
      <c r="E108" s="7">
        <v>1299</v>
      </c>
      <c r="F108" s="2">
        <v>0.65</v>
      </c>
      <c r="G108" s="5">
        <v>4.2</v>
      </c>
      <c r="H108" s="6">
        <v>24269</v>
      </c>
      <c r="I108" t="s">
        <v>2898</v>
      </c>
      <c r="J108" t="s">
        <v>2899</v>
      </c>
      <c r="K108" s="7">
        <f t="shared" si="5"/>
        <v>31525431</v>
      </c>
      <c r="L108" s="8">
        <f t="shared" si="6"/>
        <v>10896781</v>
      </c>
      <c r="M108" s="9" t="str">
        <f t="shared" si="7"/>
        <v>200 – 500</v>
      </c>
      <c r="N108">
        <f t="shared" si="8"/>
        <v>101929.8</v>
      </c>
      <c r="O108" s="8">
        <f t="shared" si="9"/>
        <v>20628650</v>
      </c>
    </row>
    <row r="109" spans="1:15" x14ac:dyDescent="0.3">
      <c r="A109" t="s">
        <v>221</v>
      </c>
      <c r="B109" t="s">
        <v>222</v>
      </c>
      <c r="C109" t="s">
        <v>2</v>
      </c>
      <c r="D109" s="7">
        <v>299</v>
      </c>
      <c r="E109" s="7">
        <v>999</v>
      </c>
      <c r="F109" s="2">
        <v>0.7</v>
      </c>
      <c r="G109" s="5">
        <v>4.3</v>
      </c>
      <c r="H109" s="6">
        <v>766</v>
      </c>
      <c r="I109" t="s">
        <v>2898</v>
      </c>
      <c r="J109" t="s">
        <v>2899</v>
      </c>
      <c r="K109" s="7">
        <f t="shared" si="5"/>
        <v>765234</v>
      </c>
      <c r="L109" s="8">
        <f t="shared" si="6"/>
        <v>229034</v>
      </c>
      <c r="M109" s="9" t="str">
        <f t="shared" si="7"/>
        <v>200 – 500</v>
      </c>
      <c r="N109">
        <f t="shared" si="8"/>
        <v>3293.7999999999997</v>
      </c>
      <c r="O109" s="8">
        <f t="shared" si="9"/>
        <v>536200</v>
      </c>
    </row>
    <row r="110" spans="1:15" x14ac:dyDescent="0.3">
      <c r="A110" t="s">
        <v>223</v>
      </c>
      <c r="B110" t="s">
        <v>224</v>
      </c>
      <c r="C110" t="s">
        <v>37</v>
      </c>
      <c r="D110" s="7">
        <v>37999</v>
      </c>
      <c r="E110" s="7">
        <v>65000</v>
      </c>
      <c r="F110" s="2">
        <v>0.42</v>
      </c>
      <c r="G110" s="5">
        <v>4.3</v>
      </c>
      <c r="H110" s="6">
        <v>3587</v>
      </c>
      <c r="I110" t="s">
        <v>2901</v>
      </c>
      <c r="J110" t="s">
        <v>2903</v>
      </c>
      <c r="K110" s="7">
        <f t="shared" si="5"/>
        <v>233155000</v>
      </c>
      <c r="L110" s="8">
        <f t="shared" si="6"/>
        <v>136302413</v>
      </c>
      <c r="M110" s="9" t="str">
        <f t="shared" si="7"/>
        <v>&gt; 500</v>
      </c>
      <c r="N110">
        <f t="shared" si="8"/>
        <v>15424.099999999999</v>
      </c>
      <c r="O110" s="8">
        <f t="shared" si="9"/>
        <v>96852587</v>
      </c>
    </row>
    <row r="111" spans="1:15" x14ac:dyDescent="0.3">
      <c r="A111" t="s">
        <v>225</v>
      </c>
      <c r="B111" t="s">
        <v>226</v>
      </c>
      <c r="C111" t="s">
        <v>2</v>
      </c>
      <c r="D111" s="7">
        <v>99</v>
      </c>
      <c r="E111" s="7">
        <v>800</v>
      </c>
      <c r="F111" s="2">
        <v>0.88</v>
      </c>
      <c r="G111" s="5">
        <v>3.9</v>
      </c>
      <c r="H111" s="6">
        <v>24871</v>
      </c>
      <c r="I111" t="s">
        <v>2898</v>
      </c>
      <c r="J111" t="s">
        <v>2899</v>
      </c>
      <c r="K111" s="7">
        <f t="shared" si="5"/>
        <v>19896800</v>
      </c>
      <c r="L111" s="8">
        <f t="shared" si="6"/>
        <v>2462229</v>
      </c>
      <c r="M111" s="9" t="str">
        <f t="shared" si="7"/>
        <v xml:space="preserve"> &lt; 200</v>
      </c>
      <c r="N111">
        <f t="shared" si="8"/>
        <v>96996.9</v>
      </c>
      <c r="O111" s="8">
        <f t="shared" si="9"/>
        <v>17434571</v>
      </c>
    </row>
    <row r="112" spans="1:15" x14ac:dyDescent="0.3">
      <c r="A112" t="s">
        <v>227</v>
      </c>
      <c r="B112" t="s">
        <v>228</v>
      </c>
      <c r="C112" t="s">
        <v>113</v>
      </c>
      <c r="D112" s="7">
        <v>7390</v>
      </c>
      <c r="E112" s="7">
        <v>20000</v>
      </c>
      <c r="F112" s="2">
        <v>0.63</v>
      </c>
      <c r="G112" s="5">
        <v>4.0999999999999996</v>
      </c>
      <c r="H112" s="6">
        <v>2581</v>
      </c>
      <c r="I112" t="s">
        <v>2901</v>
      </c>
      <c r="J112" t="s">
        <v>2905</v>
      </c>
      <c r="K112" s="7">
        <f t="shared" si="5"/>
        <v>51620000</v>
      </c>
      <c r="L112" s="8">
        <f t="shared" si="6"/>
        <v>19073590</v>
      </c>
      <c r="M112" s="9" t="str">
        <f t="shared" si="7"/>
        <v>&gt; 500</v>
      </c>
      <c r="N112">
        <f t="shared" si="8"/>
        <v>10582.099999999999</v>
      </c>
      <c r="O112" s="8">
        <f t="shared" si="9"/>
        <v>32546410</v>
      </c>
    </row>
    <row r="113" spans="1:15" x14ac:dyDescent="0.3">
      <c r="A113" t="s">
        <v>229</v>
      </c>
      <c r="B113" t="s">
        <v>230</v>
      </c>
      <c r="C113" t="s">
        <v>2</v>
      </c>
      <c r="D113" s="7">
        <v>273.10000000000002</v>
      </c>
      <c r="E113" s="7">
        <v>999</v>
      </c>
      <c r="F113" s="2">
        <v>0.73</v>
      </c>
      <c r="G113" s="5">
        <v>4.3</v>
      </c>
      <c r="H113" s="6">
        <v>20850</v>
      </c>
      <c r="I113" t="s">
        <v>2898</v>
      </c>
      <c r="J113" t="s">
        <v>2899</v>
      </c>
      <c r="K113" s="7">
        <f t="shared" si="5"/>
        <v>20829150</v>
      </c>
      <c r="L113" s="8">
        <f t="shared" si="6"/>
        <v>5694135.0000000009</v>
      </c>
      <c r="M113" s="9" t="str">
        <f t="shared" si="7"/>
        <v>200 – 500</v>
      </c>
      <c r="N113">
        <f t="shared" si="8"/>
        <v>89655</v>
      </c>
      <c r="O113" s="8">
        <f t="shared" si="9"/>
        <v>15135015</v>
      </c>
    </row>
    <row r="114" spans="1:15" x14ac:dyDescent="0.3">
      <c r="A114" t="s">
        <v>231</v>
      </c>
      <c r="B114" t="s">
        <v>232</v>
      </c>
      <c r="C114" t="s">
        <v>37</v>
      </c>
      <c r="D114" s="7">
        <v>15990</v>
      </c>
      <c r="E114" s="7">
        <v>23990</v>
      </c>
      <c r="F114" s="2">
        <v>0.33</v>
      </c>
      <c r="G114" s="5">
        <v>4.3</v>
      </c>
      <c r="H114" s="6">
        <v>1035</v>
      </c>
      <c r="I114" t="s">
        <v>2901</v>
      </c>
      <c r="J114" t="s">
        <v>2903</v>
      </c>
      <c r="K114" s="7">
        <f t="shared" si="5"/>
        <v>24829650</v>
      </c>
      <c r="L114" s="8">
        <f t="shared" si="6"/>
        <v>16549650</v>
      </c>
      <c r="M114" s="9" t="str">
        <f t="shared" si="7"/>
        <v>&gt; 500</v>
      </c>
      <c r="N114">
        <f t="shared" si="8"/>
        <v>4450.5</v>
      </c>
      <c r="O114" s="8">
        <f t="shared" si="9"/>
        <v>8280000</v>
      </c>
    </row>
    <row r="115" spans="1:15" x14ac:dyDescent="0.3">
      <c r="A115" t="s">
        <v>233</v>
      </c>
      <c r="B115" t="s">
        <v>234</v>
      </c>
      <c r="C115" t="s">
        <v>2</v>
      </c>
      <c r="D115" s="7">
        <v>399</v>
      </c>
      <c r="E115" s="7">
        <v>999</v>
      </c>
      <c r="F115" s="2">
        <v>0.6</v>
      </c>
      <c r="G115" s="5">
        <v>4.0999999999999996</v>
      </c>
      <c r="H115" s="6">
        <v>1780</v>
      </c>
      <c r="I115" t="s">
        <v>2898</v>
      </c>
      <c r="J115" t="s">
        <v>2899</v>
      </c>
      <c r="K115" s="7">
        <f t="shared" si="5"/>
        <v>1778220</v>
      </c>
      <c r="L115" s="8">
        <f t="shared" si="6"/>
        <v>710220</v>
      </c>
      <c r="M115" s="9" t="str">
        <f t="shared" si="7"/>
        <v>200 – 500</v>
      </c>
      <c r="N115">
        <f t="shared" si="8"/>
        <v>7297.9999999999991</v>
      </c>
      <c r="O115" s="8">
        <f t="shared" si="9"/>
        <v>1068000</v>
      </c>
    </row>
    <row r="116" spans="1:15" x14ac:dyDescent="0.3">
      <c r="A116" t="s">
        <v>235</v>
      </c>
      <c r="B116" t="s">
        <v>236</v>
      </c>
      <c r="C116" t="s">
        <v>102</v>
      </c>
      <c r="D116" s="7">
        <v>399</v>
      </c>
      <c r="E116" s="7">
        <v>1999</v>
      </c>
      <c r="F116" s="2">
        <v>0.8</v>
      </c>
      <c r="G116" s="5">
        <v>4.5</v>
      </c>
      <c r="H116" s="6">
        <v>505</v>
      </c>
      <c r="I116" t="s">
        <v>2901</v>
      </c>
      <c r="J116" t="s">
        <v>2904</v>
      </c>
      <c r="K116" s="7">
        <f t="shared" si="5"/>
        <v>1009495</v>
      </c>
      <c r="L116" s="8">
        <f t="shared" si="6"/>
        <v>201495</v>
      </c>
      <c r="M116" s="9" t="str">
        <f t="shared" si="7"/>
        <v>200 – 500</v>
      </c>
      <c r="N116">
        <f t="shared" si="8"/>
        <v>2272.5</v>
      </c>
      <c r="O116" s="8">
        <f t="shared" si="9"/>
        <v>808000</v>
      </c>
    </row>
    <row r="117" spans="1:15" x14ac:dyDescent="0.3">
      <c r="A117" t="s">
        <v>237</v>
      </c>
      <c r="B117" t="s">
        <v>238</v>
      </c>
      <c r="C117" t="s">
        <v>2</v>
      </c>
      <c r="D117" s="7">
        <v>210</v>
      </c>
      <c r="E117" s="7">
        <v>399</v>
      </c>
      <c r="F117" s="2">
        <v>0.47</v>
      </c>
      <c r="G117" s="5">
        <v>4.0999999999999996</v>
      </c>
      <c r="H117" s="6">
        <v>1717</v>
      </c>
      <c r="I117" t="s">
        <v>2898</v>
      </c>
      <c r="J117" t="s">
        <v>2899</v>
      </c>
      <c r="K117" s="7">
        <f t="shared" si="5"/>
        <v>685083</v>
      </c>
      <c r="L117" s="8">
        <f t="shared" si="6"/>
        <v>360570</v>
      </c>
      <c r="M117" s="9" t="str">
        <f t="shared" si="7"/>
        <v>200 – 500</v>
      </c>
      <c r="N117">
        <f t="shared" si="8"/>
        <v>7039.7</v>
      </c>
      <c r="O117" s="8">
        <f t="shared" si="9"/>
        <v>324513</v>
      </c>
    </row>
    <row r="118" spans="1:15" x14ac:dyDescent="0.3">
      <c r="A118" t="s">
        <v>239</v>
      </c>
      <c r="B118" t="s">
        <v>240</v>
      </c>
      <c r="C118" t="s">
        <v>102</v>
      </c>
      <c r="D118" s="7">
        <v>1299</v>
      </c>
      <c r="E118" s="7">
        <v>1999</v>
      </c>
      <c r="F118" s="2">
        <v>0.35</v>
      </c>
      <c r="G118" s="5">
        <v>3.6</v>
      </c>
      <c r="H118" s="6">
        <v>590</v>
      </c>
      <c r="I118" t="s">
        <v>2901</v>
      </c>
      <c r="J118" t="s">
        <v>2904</v>
      </c>
      <c r="K118" s="7">
        <f t="shared" si="5"/>
        <v>1179410</v>
      </c>
      <c r="L118" s="8">
        <f t="shared" si="6"/>
        <v>766410</v>
      </c>
      <c r="M118" s="9" t="str">
        <f t="shared" si="7"/>
        <v>&gt; 500</v>
      </c>
      <c r="N118">
        <f t="shared" si="8"/>
        <v>2124</v>
      </c>
      <c r="O118" s="8">
        <f t="shared" si="9"/>
        <v>413000</v>
      </c>
    </row>
    <row r="119" spans="1:15" x14ac:dyDescent="0.3">
      <c r="A119" t="s">
        <v>241</v>
      </c>
      <c r="B119" t="s">
        <v>242</v>
      </c>
      <c r="C119" t="s">
        <v>2</v>
      </c>
      <c r="D119" s="7">
        <v>347</v>
      </c>
      <c r="E119" s="7">
        <v>999</v>
      </c>
      <c r="F119" s="2">
        <v>0.65</v>
      </c>
      <c r="G119" s="5">
        <v>3.5</v>
      </c>
      <c r="H119" s="6">
        <v>1121</v>
      </c>
      <c r="I119" t="s">
        <v>2898</v>
      </c>
      <c r="J119" t="s">
        <v>2899</v>
      </c>
      <c r="K119" s="7">
        <f t="shared" si="5"/>
        <v>1119879</v>
      </c>
      <c r="L119" s="8">
        <f t="shared" si="6"/>
        <v>388987</v>
      </c>
      <c r="M119" s="9" t="str">
        <f t="shared" si="7"/>
        <v>200 – 500</v>
      </c>
      <c r="N119">
        <f t="shared" si="8"/>
        <v>3923.5</v>
      </c>
      <c r="O119" s="8">
        <f t="shared" si="9"/>
        <v>730892</v>
      </c>
    </row>
    <row r="120" spans="1:15" x14ac:dyDescent="0.3">
      <c r="A120" t="s">
        <v>243</v>
      </c>
      <c r="B120" t="s">
        <v>244</v>
      </c>
      <c r="C120" t="s">
        <v>2</v>
      </c>
      <c r="D120" s="7">
        <v>149</v>
      </c>
      <c r="E120" s="7">
        <v>999</v>
      </c>
      <c r="F120" s="2">
        <v>0.85</v>
      </c>
      <c r="G120" s="5">
        <v>4</v>
      </c>
      <c r="H120" s="6">
        <v>1313</v>
      </c>
      <c r="I120" t="s">
        <v>2898</v>
      </c>
      <c r="J120" t="s">
        <v>2899</v>
      </c>
      <c r="K120" s="7">
        <f t="shared" si="5"/>
        <v>1311687</v>
      </c>
      <c r="L120" s="8">
        <f t="shared" si="6"/>
        <v>195637</v>
      </c>
      <c r="M120" s="9" t="str">
        <f t="shared" si="7"/>
        <v xml:space="preserve"> &lt; 200</v>
      </c>
      <c r="N120">
        <f t="shared" si="8"/>
        <v>5252</v>
      </c>
      <c r="O120" s="8">
        <f t="shared" si="9"/>
        <v>1116050</v>
      </c>
    </row>
    <row r="121" spans="1:15" x14ac:dyDescent="0.3">
      <c r="A121" t="s">
        <v>245</v>
      </c>
      <c r="B121" t="s">
        <v>246</v>
      </c>
      <c r="C121" t="s">
        <v>2</v>
      </c>
      <c r="D121" s="7">
        <v>228</v>
      </c>
      <c r="E121" s="7">
        <v>899</v>
      </c>
      <c r="F121" s="2">
        <v>0.75</v>
      </c>
      <c r="G121" s="5">
        <v>3.8</v>
      </c>
      <c r="H121" s="6">
        <v>132</v>
      </c>
      <c r="I121" t="s">
        <v>2898</v>
      </c>
      <c r="J121" t="s">
        <v>2899</v>
      </c>
      <c r="K121" s="7">
        <f t="shared" si="5"/>
        <v>118668</v>
      </c>
      <c r="L121" s="8">
        <f t="shared" si="6"/>
        <v>30096</v>
      </c>
      <c r="M121" s="9" t="str">
        <f t="shared" si="7"/>
        <v>200 – 500</v>
      </c>
      <c r="N121">
        <f t="shared" si="8"/>
        <v>501.59999999999997</v>
      </c>
      <c r="O121" s="8">
        <f t="shared" si="9"/>
        <v>88572</v>
      </c>
    </row>
    <row r="122" spans="1:15" x14ac:dyDescent="0.3">
      <c r="A122" t="s">
        <v>247</v>
      </c>
      <c r="B122" t="s">
        <v>248</v>
      </c>
      <c r="C122" t="s">
        <v>2</v>
      </c>
      <c r="D122" s="7">
        <v>1599</v>
      </c>
      <c r="E122" s="7">
        <v>1999</v>
      </c>
      <c r="F122" s="2">
        <v>0.2</v>
      </c>
      <c r="G122" s="5">
        <v>4.4000000000000004</v>
      </c>
      <c r="H122" s="6">
        <v>1951</v>
      </c>
      <c r="I122" t="s">
        <v>2898</v>
      </c>
      <c r="J122" t="s">
        <v>2899</v>
      </c>
      <c r="K122" s="7">
        <f t="shared" si="5"/>
        <v>3900049</v>
      </c>
      <c r="L122" s="8">
        <f t="shared" si="6"/>
        <v>3119649</v>
      </c>
      <c r="M122" s="9" t="str">
        <f t="shared" si="7"/>
        <v>&gt; 500</v>
      </c>
      <c r="N122">
        <f t="shared" si="8"/>
        <v>8584.4000000000015</v>
      </c>
      <c r="O122" s="8">
        <f t="shared" si="9"/>
        <v>780400</v>
      </c>
    </row>
    <row r="123" spans="1:15" x14ac:dyDescent="0.3">
      <c r="A123" t="s">
        <v>249</v>
      </c>
      <c r="B123" t="s">
        <v>250</v>
      </c>
      <c r="C123" t="s">
        <v>102</v>
      </c>
      <c r="D123" s="7">
        <v>1499</v>
      </c>
      <c r="E123" s="7">
        <v>3999</v>
      </c>
      <c r="F123" s="2">
        <v>0.63</v>
      </c>
      <c r="G123" s="5">
        <v>3.7</v>
      </c>
      <c r="H123" s="6">
        <v>37</v>
      </c>
      <c r="I123" t="s">
        <v>2901</v>
      </c>
      <c r="J123" t="s">
        <v>2904</v>
      </c>
      <c r="K123" s="7">
        <f t="shared" si="5"/>
        <v>147963</v>
      </c>
      <c r="L123" s="8">
        <f t="shared" si="6"/>
        <v>55463</v>
      </c>
      <c r="M123" s="9" t="str">
        <f t="shared" si="7"/>
        <v>&gt; 500</v>
      </c>
      <c r="N123">
        <f t="shared" si="8"/>
        <v>136.9</v>
      </c>
      <c r="O123" s="8">
        <f t="shared" si="9"/>
        <v>92500</v>
      </c>
    </row>
    <row r="124" spans="1:15" x14ac:dyDescent="0.3">
      <c r="A124" t="s">
        <v>251</v>
      </c>
      <c r="B124" t="s">
        <v>252</v>
      </c>
      <c r="C124" t="s">
        <v>37</v>
      </c>
      <c r="D124" s="7">
        <v>8499</v>
      </c>
      <c r="E124" s="7">
        <v>15999</v>
      </c>
      <c r="F124" s="2">
        <v>0.47</v>
      </c>
      <c r="G124" s="5">
        <v>4.3</v>
      </c>
      <c r="H124" s="6">
        <v>592</v>
      </c>
      <c r="I124" t="s">
        <v>2901</v>
      </c>
      <c r="J124" t="s">
        <v>2903</v>
      </c>
      <c r="K124" s="7">
        <f t="shared" si="5"/>
        <v>9471408</v>
      </c>
      <c r="L124" s="8">
        <f t="shared" si="6"/>
        <v>5031408</v>
      </c>
      <c r="M124" s="9" t="str">
        <f t="shared" si="7"/>
        <v>&gt; 500</v>
      </c>
      <c r="N124">
        <f t="shared" si="8"/>
        <v>2545.6</v>
      </c>
      <c r="O124" s="8">
        <f t="shared" si="9"/>
        <v>4440000</v>
      </c>
    </row>
    <row r="125" spans="1:15" x14ac:dyDescent="0.3">
      <c r="A125" t="s">
        <v>253</v>
      </c>
      <c r="B125" t="s">
        <v>254</v>
      </c>
      <c r="C125" t="s">
        <v>37</v>
      </c>
      <c r="D125" s="7">
        <v>20990</v>
      </c>
      <c r="E125" s="7">
        <v>44990</v>
      </c>
      <c r="F125" s="2">
        <v>0.53</v>
      </c>
      <c r="G125" s="5">
        <v>4.0999999999999996</v>
      </c>
      <c r="H125" s="6">
        <v>1259</v>
      </c>
      <c r="I125" t="s">
        <v>2901</v>
      </c>
      <c r="J125" t="s">
        <v>2903</v>
      </c>
      <c r="K125" s="7">
        <f t="shared" si="5"/>
        <v>56642410</v>
      </c>
      <c r="L125" s="8">
        <f t="shared" si="6"/>
        <v>26426410</v>
      </c>
      <c r="M125" s="9" t="str">
        <f t="shared" si="7"/>
        <v>&gt; 500</v>
      </c>
      <c r="N125">
        <f t="shared" si="8"/>
        <v>5161.8999999999996</v>
      </c>
      <c r="O125" s="8">
        <f t="shared" si="9"/>
        <v>30216000</v>
      </c>
    </row>
    <row r="126" spans="1:15" x14ac:dyDescent="0.3">
      <c r="A126" t="s">
        <v>255</v>
      </c>
      <c r="B126" t="s">
        <v>256</v>
      </c>
      <c r="C126" t="s">
        <v>37</v>
      </c>
      <c r="D126" s="7">
        <v>32999</v>
      </c>
      <c r="E126" s="7">
        <v>44999</v>
      </c>
      <c r="F126" s="2">
        <v>0.27</v>
      </c>
      <c r="G126" s="5">
        <v>4.2</v>
      </c>
      <c r="H126" s="6">
        <v>45238</v>
      </c>
      <c r="I126" t="s">
        <v>2901</v>
      </c>
      <c r="J126" t="s">
        <v>2903</v>
      </c>
      <c r="K126" s="7">
        <f t="shared" si="5"/>
        <v>2035664762</v>
      </c>
      <c r="L126" s="8">
        <f t="shared" si="6"/>
        <v>1492808762</v>
      </c>
      <c r="M126" s="9" t="str">
        <f t="shared" si="7"/>
        <v>&gt; 500</v>
      </c>
      <c r="N126">
        <f t="shared" si="8"/>
        <v>189999.6</v>
      </c>
      <c r="O126" s="8">
        <f t="shared" si="9"/>
        <v>542856000</v>
      </c>
    </row>
    <row r="127" spans="1:15" x14ac:dyDescent="0.3">
      <c r="A127" t="s">
        <v>257</v>
      </c>
      <c r="B127" t="s">
        <v>258</v>
      </c>
      <c r="C127" t="s">
        <v>28</v>
      </c>
      <c r="D127" s="7">
        <v>799</v>
      </c>
      <c r="E127" s="7">
        <v>1700</v>
      </c>
      <c r="F127" s="2">
        <v>0.53</v>
      </c>
      <c r="G127" s="5">
        <v>4.0999999999999996</v>
      </c>
      <c r="H127" s="6">
        <v>28638</v>
      </c>
      <c r="I127" t="s">
        <v>2901</v>
      </c>
      <c r="J127" t="s">
        <v>2902</v>
      </c>
      <c r="K127" s="7">
        <f t="shared" si="5"/>
        <v>48684600</v>
      </c>
      <c r="L127" s="8">
        <f t="shared" si="6"/>
        <v>22881762</v>
      </c>
      <c r="M127" s="9" t="str">
        <f t="shared" si="7"/>
        <v>&gt; 500</v>
      </c>
      <c r="N127">
        <f t="shared" si="8"/>
        <v>117415.79999999999</v>
      </c>
      <c r="O127" s="8">
        <f t="shared" si="9"/>
        <v>25802838</v>
      </c>
    </row>
    <row r="128" spans="1:15" x14ac:dyDescent="0.3">
      <c r="A128" t="s">
        <v>259</v>
      </c>
      <c r="B128" t="s">
        <v>260</v>
      </c>
      <c r="C128" t="s">
        <v>28</v>
      </c>
      <c r="D128" s="7">
        <v>229</v>
      </c>
      <c r="E128" s="7">
        <v>595</v>
      </c>
      <c r="F128" s="2">
        <v>0.62</v>
      </c>
      <c r="G128" s="5">
        <v>4.3</v>
      </c>
      <c r="H128" s="6">
        <v>12835</v>
      </c>
      <c r="I128" t="s">
        <v>2901</v>
      </c>
      <c r="J128" t="s">
        <v>2902</v>
      </c>
      <c r="K128" s="7">
        <f t="shared" si="5"/>
        <v>7636825</v>
      </c>
      <c r="L128" s="8">
        <f t="shared" si="6"/>
        <v>2939215</v>
      </c>
      <c r="M128" s="9" t="str">
        <f t="shared" si="7"/>
        <v>200 – 500</v>
      </c>
      <c r="N128">
        <f t="shared" si="8"/>
        <v>55190.5</v>
      </c>
      <c r="O128" s="8">
        <f t="shared" si="9"/>
        <v>4697610</v>
      </c>
    </row>
    <row r="129" spans="1:15" x14ac:dyDescent="0.3">
      <c r="A129" t="s">
        <v>261</v>
      </c>
      <c r="B129" t="s">
        <v>262</v>
      </c>
      <c r="C129" t="s">
        <v>37</v>
      </c>
      <c r="D129" s="7">
        <v>9999</v>
      </c>
      <c r="E129" s="7">
        <v>27990</v>
      </c>
      <c r="F129" s="2">
        <v>0.64</v>
      </c>
      <c r="G129" s="5">
        <v>4.2</v>
      </c>
      <c r="H129" s="6">
        <v>1269</v>
      </c>
      <c r="I129" t="s">
        <v>2901</v>
      </c>
      <c r="J129" t="s">
        <v>2903</v>
      </c>
      <c r="K129" s="7">
        <f t="shared" si="5"/>
        <v>35519310</v>
      </c>
      <c r="L129" s="8">
        <f t="shared" si="6"/>
        <v>12688731</v>
      </c>
      <c r="M129" s="9" t="str">
        <f t="shared" si="7"/>
        <v>&gt; 500</v>
      </c>
      <c r="N129">
        <f t="shared" si="8"/>
        <v>5329.8</v>
      </c>
      <c r="O129" s="8">
        <f t="shared" si="9"/>
        <v>22830579</v>
      </c>
    </row>
    <row r="130" spans="1:15" x14ac:dyDescent="0.3">
      <c r="A130" t="s">
        <v>263</v>
      </c>
      <c r="B130" t="s">
        <v>264</v>
      </c>
      <c r="C130" t="s">
        <v>102</v>
      </c>
      <c r="D130" s="7">
        <v>349</v>
      </c>
      <c r="E130" s="7">
        <v>599</v>
      </c>
      <c r="F130" s="2">
        <v>0.42</v>
      </c>
      <c r="G130" s="5">
        <v>4.2</v>
      </c>
      <c r="H130" s="6">
        <v>284</v>
      </c>
      <c r="I130" t="s">
        <v>2901</v>
      </c>
      <c r="J130" t="s">
        <v>2904</v>
      </c>
      <c r="K130" s="7">
        <f t="shared" si="5"/>
        <v>170116</v>
      </c>
      <c r="L130" s="8">
        <f t="shared" si="6"/>
        <v>99116</v>
      </c>
      <c r="M130" s="9" t="str">
        <f t="shared" si="7"/>
        <v>200 – 500</v>
      </c>
      <c r="N130">
        <f t="shared" si="8"/>
        <v>1192.8</v>
      </c>
      <c r="O130" s="8">
        <f t="shared" si="9"/>
        <v>71000</v>
      </c>
    </row>
    <row r="131" spans="1:15" x14ac:dyDescent="0.3">
      <c r="A131" t="s">
        <v>265</v>
      </c>
      <c r="B131" t="s">
        <v>266</v>
      </c>
      <c r="C131" t="s">
        <v>267</v>
      </c>
      <c r="D131" s="7">
        <v>489</v>
      </c>
      <c r="E131" s="7">
        <v>1200</v>
      </c>
      <c r="F131" s="2">
        <v>0.59</v>
      </c>
      <c r="G131" s="5">
        <v>4.4000000000000004</v>
      </c>
      <c r="H131" s="6">
        <v>69538</v>
      </c>
      <c r="I131" t="s">
        <v>2901</v>
      </c>
      <c r="J131" t="s">
        <v>2907</v>
      </c>
      <c r="K131" s="7">
        <f t="shared" ref="K131:K194" si="10" xml:space="preserve"> E131 * H131</f>
        <v>83445600</v>
      </c>
      <c r="L131" s="8">
        <f t="shared" ref="L131:L194" si="11">D131*H131</f>
        <v>34004082</v>
      </c>
      <c r="M131" s="9" t="str">
        <f t="shared" ref="M131:M194" si="12">IF(D131&lt;200," &lt; 200",IF(D131 &lt;= 500,"200 – 500","&gt; 500"))</f>
        <v>200 – 500</v>
      </c>
      <c r="N131">
        <f t="shared" ref="N131:N194" si="13">G131*H131</f>
        <v>305967.2</v>
      </c>
      <c r="O131" s="8">
        <f t="shared" ref="O131:O194" si="14">(E131-D131)*H131</f>
        <v>49441518</v>
      </c>
    </row>
    <row r="132" spans="1:15" x14ac:dyDescent="0.3">
      <c r="A132" t="s">
        <v>268</v>
      </c>
      <c r="B132" t="s">
        <v>269</v>
      </c>
      <c r="C132" t="s">
        <v>37</v>
      </c>
      <c r="D132" s="7">
        <v>23999</v>
      </c>
      <c r="E132" s="7">
        <v>34990</v>
      </c>
      <c r="F132" s="2">
        <v>0.31</v>
      </c>
      <c r="G132" s="5">
        <v>4.3</v>
      </c>
      <c r="H132" s="6">
        <v>4703</v>
      </c>
      <c r="I132" t="s">
        <v>2901</v>
      </c>
      <c r="J132" t="s">
        <v>2903</v>
      </c>
      <c r="K132" s="7">
        <f t="shared" si="10"/>
        <v>164557970</v>
      </c>
      <c r="L132" s="8">
        <f t="shared" si="11"/>
        <v>112867297</v>
      </c>
      <c r="M132" s="9" t="str">
        <f t="shared" si="12"/>
        <v>&gt; 500</v>
      </c>
      <c r="N132">
        <f t="shared" si="13"/>
        <v>20222.899999999998</v>
      </c>
      <c r="O132" s="8">
        <f t="shared" si="14"/>
        <v>51690673</v>
      </c>
    </row>
    <row r="133" spans="1:15" x14ac:dyDescent="0.3">
      <c r="A133" t="s">
        <v>270</v>
      </c>
      <c r="B133" t="s">
        <v>271</v>
      </c>
      <c r="C133" t="s">
        <v>2</v>
      </c>
      <c r="D133" s="7">
        <v>399</v>
      </c>
      <c r="E133" s="7">
        <v>999</v>
      </c>
      <c r="F133" s="2">
        <v>0.6</v>
      </c>
      <c r="G133" s="5">
        <v>4.3</v>
      </c>
      <c r="H133" s="6">
        <v>2806</v>
      </c>
      <c r="I133" t="s">
        <v>2898</v>
      </c>
      <c r="J133" t="s">
        <v>2899</v>
      </c>
      <c r="K133" s="7">
        <f t="shared" si="10"/>
        <v>2803194</v>
      </c>
      <c r="L133" s="8">
        <f t="shared" si="11"/>
        <v>1119594</v>
      </c>
      <c r="M133" s="9" t="str">
        <f t="shared" si="12"/>
        <v>200 – 500</v>
      </c>
      <c r="N133">
        <f t="shared" si="13"/>
        <v>12065.8</v>
      </c>
      <c r="O133" s="8">
        <f t="shared" si="14"/>
        <v>1683600</v>
      </c>
    </row>
    <row r="134" spans="1:15" x14ac:dyDescent="0.3">
      <c r="A134" t="s">
        <v>272</v>
      </c>
      <c r="B134" t="s">
        <v>273</v>
      </c>
      <c r="C134" t="s">
        <v>274</v>
      </c>
      <c r="D134" s="7">
        <v>349</v>
      </c>
      <c r="E134" s="7">
        <v>1299</v>
      </c>
      <c r="F134" s="2">
        <v>0.73</v>
      </c>
      <c r="G134" s="5">
        <v>4</v>
      </c>
      <c r="H134" s="6">
        <v>3295</v>
      </c>
      <c r="I134" t="s">
        <v>2901</v>
      </c>
      <c r="J134" t="s">
        <v>2908</v>
      </c>
      <c r="K134" s="7">
        <f t="shared" si="10"/>
        <v>4280205</v>
      </c>
      <c r="L134" s="8">
        <f t="shared" si="11"/>
        <v>1149955</v>
      </c>
      <c r="M134" s="9" t="str">
        <f t="shared" si="12"/>
        <v>200 – 500</v>
      </c>
      <c r="N134">
        <f t="shared" si="13"/>
        <v>13180</v>
      </c>
      <c r="O134" s="8">
        <f t="shared" si="14"/>
        <v>3130250</v>
      </c>
    </row>
    <row r="135" spans="1:15" x14ac:dyDescent="0.3">
      <c r="A135" t="s">
        <v>275</v>
      </c>
      <c r="B135" t="s">
        <v>276</v>
      </c>
      <c r="C135" t="s">
        <v>2</v>
      </c>
      <c r="D135" s="7">
        <v>179</v>
      </c>
      <c r="E135" s="7">
        <v>299</v>
      </c>
      <c r="F135" s="2">
        <v>0.4</v>
      </c>
      <c r="G135" s="5">
        <v>3.9</v>
      </c>
      <c r="H135" s="6">
        <v>81</v>
      </c>
      <c r="I135" t="s">
        <v>2898</v>
      </c>
      <c r="J135" t="s">
        <v>2899</v>
      </c>
      <c r="K135" s="7">
        <f t="shared" si="10"/>
        <v>24219</v>
      </c>
      <c r="L135" s="8">
        <f t="shared" si="11"/>
        <v>14499</v>
      </c>
      <c r="M135" s="9" t="str">
        <f t="shared" si="12"/>
        <v xml:space="preserve"> &lt; 200</v>
      </c>
      <c r="N135">
        <f t="shared" si="13"/>
        <v>315.89999999999998</v>
      </c>
      <c r="O135" s="8">
        <f t="shared" si="14"/>
        <v>9720</v>
      </c>
    </row>
    <row r="136" spans="1:15" x14ac:dyDescent="0.3">
      <c r="A136" t="s">
        <v>277</v>
      </c>
      <c r="B136" t="s">
        <v>278</v>
      </c>
      <c r="C136" t="s">
        <v>2</v>
      </c>
      <c r="D136" s="7">
        <v>689</v>
      </c>
      <c r="E136" s="7">
        <v>1500</v>
      </c>
      <c r="F136" s="2">
        <v>0.54</v>
      </c>
      <c r="G136" s="5">
        <v>4.2</v>
      </c>
      <c r="H136" s="6">
        <v>42301</v>
      </c>
      <c r="I136" t="s">
        <v>2898</v>
      </c>
      <c r="J136" t="s">
        <v>2899</v>
      </c>
      <c r="K136" s="7">
        <f t="shared" si="10"/>
        <v>63451500</v>
      </c>
      <c r="L136" s="8">
        <f t="shared" si="11"/>
        <v>29145389</v>
      </c>
      <c r="M136" s="9" t="str">
        <f t="shared" si="12"/>
        <v>&gt; 500</v>
      </c>
      <c r="N136">
        <f t="shared" si="13"/>
        <v>177664.2</v>
      </c>
      <c r="O136" s="8">
        <f t="shared" si="14"/>
        <v>34306111</v>
      </c>
    </row>
    <row r="137" spans="1:15" x14ac:dyDescent="0.3">
      <c r="A137" t="s">
        <v>279</v>
      </c>
      <c r="B137" t="s">
        <v>280</v>
      </c>
      <c r="C137" t="s">
        <v>37</v>
      </c>
      <c r="D137" s="7">
        <v>30990</v>
      </c>
      <c r="E137" s="7">
        <v>49990</v>
      </c>
      <c r="F137" s="2">
        <v>0.38</v>
      </c>
      <c r="G137" s="5">
        <v>4.3</v>
      </c>
      <c r="H137" s="6">
        <v>1376</v>
      </c>
      <c r="I137" t="s">
        <v>2901</v>
      </c>
      <c r="J137" t="s">
        <v>2903</v>
      </c>
      <c r="K137" s="7">
        <f t="shared" si="10"/>
        <v>68786240</v>
      </c>
      <c r="L137" s="8">
        <f t="shared" si="11"/>
        <v>42642240</v>
      </c>
      <c r="M137" s="9" t="str">
        <f t="shared" si="12"/>
        <v>&gt; 500</v>
      </c>
      <c r="N137">
        <f t="shared" si="13"/>
        <v>5916.8</v>
      </c>
      <c r="O137" s="8">
        <f t="shared" si="14"/>
        <v>26144000</v>
      </c>
    </row>
    <row r="138" spans="1:15" x14ac:dyDescent="0.3">
      <c r="A138" t="s">
        <v>281</v>
      </c>
      <c r="B138" t="s">
        <v>282</v>
      </c>
      <c r="C138" t="s">
        <v>2</v>
      </c>
      <c r="D138" s="7">
        <v>249</v>
      </c>
      <c r="E138" s="7">
        <v>931</v>
      </c>
      <c r="F138" s="2">
        <v>0.73</v>
      </c>
      <c r="G138" s="5">
        <v>3.9</v>
      </c>
      <c r="H138" s="6">
        <v>1075</v>
      </c>
      <c r="I138" t="s">
        <v>2898</v>
      </c>
      <c r="J138" t="s">
        <v>2899</v>
      </c>
      <c r="K138" s="7">
        <f t="shared" si="10"/>
        <v>1000825</v>
      </c>
      <c r="L138" s="8">
        <f t="shared" si="11"/>
        <v>267675</v>
      </c>
      <c r="M138" s="9" t="str">
        <f t="shared" si="12"/>
        <v>200 – 500</v>
      </c>
      <c r="N138">
        <f t="shared" si="13"/>
        <v>4192.5</v>
      </c>
      <c r="O138" s="8">
        <f t="shared" si="14"/>
        <v>733150</v>
      </c>
    </row>
    <row r="139" spans="1:15" x14ac:dyDescent="0.3">
      <c r="A139" t="s">
        <v>283</v>
      </c>
      <c r="B139" t="s">
        <v>284</v>
      </c>
      <c r="C139" t="s">
        <v>28</v>
      </c>
      <c r="D139" s="7">
        <v>999</v>
      </c>
      <c r="E139" s="7">
        <v>2399</v>
      </c>
      <c r="F139" s="2">
        <v>0.57999999999999996</v>
      </c>
      <c r="G139" s="5">
        <v>4.5999999999999996</v>
      </c>
      <c r="H139" s="6">
        <v>3664</v>
      </c>
      <c r="I139" t="s">
        <v>2901</v>
      </c>
      <c r="J139" t="s">
        <v>2902</v>
      </c>
      <c r="K139" s="7">
        <f t="shared" si="10"/>
        <v>8789936</v>
      </c>
      <c r="L139" s="8">
        <f t="shared" si="11"/>
        <v>3660336</v>
      </c>
      <c r="M139" s="9" t="str">
        <f t="shared" si="12"/>
        <v>&gt; 500</v>
      </c>
      <c r="N139">
        <f t="shared" si="13"/>
        <v>16854.399999999998</v>
      </c>
      <c r="O139" s="8">
        <f t="shared" si="14"/>
        <v>5129600</v>
      </c>
    </row>
    <row r="140" spans="1:15" x14ac:dyDescent="0.3">
      <c r="A140" t="s">
        <v>285</v>
      </c>
      <c r="B140" t="s">
        <v>286</v>
      </c>
      <c r="C140" t="s">
        <v>102</v>
      </c>
      <c r="D140" s="7">
        <v>399</v>
      </c>
      <c r="E140" s="7">
        <v>399</v>
      </c>
      <c r="F140" s="2">
        <v>0</v>
      </c>
      <c r="G140" s="5">
        <v>3.9</v>
      </c>
      <c r="H140" s="6">
        <v>1951</v>
      </c>
      <c r="I140" t="s">
        <v>2901</v>
      </c>
      <c r="J140" t="s">
        <v>2904</v>
      </c>
      <c r="K140" s="7">
        <f t="shared" si="10"/>
        <v>778449</v>
      </c>
      <c r="L140" s="8">
        <f t="shared" si="11"/>
        <v>778449</v>
      </c>
      <c r="M140" s="9" t="str">
        <f t="shared" si="12"/>
        <v>200 – 500</v>
      </c>
      <c r="N140">
        <f t="shared" si="13"/>
        <v>7608.9</v>
      </c>
      <c r="O140" s="8">
        <f t="shared" si="14"/>
        <v>0</v>
      </c>
    </row>
    <row r="141" spans="1:15" x14ac:dyDescent="0.3">
      <c r="A141" t="s">
        <v>287</v>
      </c>
      <c r="B141" t="s">
        <v>288</v>
      </c>
      <c r="C141" t="s">
        <v>2</v>
      </c>
      <c r="D141" s="7">
        <v>349</v>
      </c>
      <c r="E141" s="7">
        <v>699</v>
      </c>
      <c r="F141" s="2">
        <v>0.5</v>
      </c>
      <c r="G141" s="5">
        <v>4.3</v>
      </c>
      <c r="H141" s="6">
        <v>20850</v>
      </c>
      <c r="I141" t="s">
        <v>2898</v>
      </c>
      <c r="J141" t="s">
        <v>2899</v>
      </c>
      <c r="K141" s="7">
        <f t="shared" si="10"/>
        <v>14574150</v>
      </c>
      <c r="L141" s="8">
        <f t="shared" si="11"/>
        <v>7276650</v>
      </c>
      <c r="M141" s="9" t="str">
        <f t="shared" si="12"/>
        <v>200 – 500</v>
      </c>
      <c r="N141">
        <f t="shared" si="13"/>
        <v>89655</v>
      </c>
      <c r="O141" s="8">
        <f t="shared" si="14"/>
        <v>7297500</v>
      </c>
    </row>
    <row r="142" spans="1:15" x14ac:dyDescent="0.3">
      <c r="A142" t="s">
        <v>289</v>
      </c>
      <c r="B142" t="s">
        <v>290</v>
      </c>
      <c r="C142" t="s">
        <v>2</v>
      </c>
      <c r="D142" s="7">
        <v>399</v>
      </c>
      <c r="E142" s="7">
        <v>1099</v>
      </c>
      <c r="F142" s="2">
        <v>0.64</v>
      </c>
      <c r="G142" s="5">
        <v>4.0999999999999996</v>
      </c>
      <c r="H142" s="6">
        <v>2685</v>
      </c>
      <c r="I142" t="s">
        <v>2898</v>
      </c>
      <c r="J142" t="s">
        <v>2899</v>
      </c>
      <c r="K142" s="7">
        <f t="shared" si="10"/>
        <v>2950815</v>
      </c>
      <c r="L142" s="8">
        <f t="shared" si="11"/>
        <v>1071315</v>
      </c>
      <c r="M142" s="9" t="str">
        <f t="shared" si="12"/>
        <v>200 – 500</v>
      </c>
      <c r="N142">
        <f t="shared" si="13"/>
        <v>11008.499999999998</v>
      </c>
      <c r="O142" s="8">
        <f t="shared" si="14"/>
        <v>1879500</v>
      </c>
    </row>
    <row r="143" spans="1:15" x14ac:dyDescent="0.3">
      <c r="A143" t="s">
        <v>291</v>
      </c>
      <c r="B143" t="s">
        <v>292</v>
      </c>
      <c r="C143" t="s">
        <v>19</v>
      </c>
      <c r="D143" s="7">
        <v>1699</v>
      </c>
      <c r="E143" s="7">
        <v>2999</v>
      </c>
      <c r="F143" s="2">
        <v>0.43</v>
      </c>
      <c r="G143" s="5">
        <v>4.4000000000000004</v>
      </c>
      <c r="H143" s="6">
        <v>24780</v>
      </c>
      <c r="I143" t="s">
        <v>2898</v>
      </c>
      <c r="J143" t="s">
        <v>2900</v>
      </c>
      <c r="K143" s="7">
        <f t="shared" si="10"/>
        <v>74315220</v>
      </c>
      <c r="L143" s="8">
        <f t="shared" si="11"/>
        <v>42101220</v>
      </c>
      <c r="M143" s="9" t="str">
        <f t="shared" si="12"/>
        <v>&gt; 500</v>
      </c>
      <c r="N143">
        <f t="shared" si="13"/>
        <v>109032.00000000001</v>
      </c>
      <c r="O143" s="8">
        <f t="shared" si="14"/>
        <v>32214000</v>
      </c>
    </row>
    <row r="144" spans="1:15" x14ac:dyDescent="0.3">
      <c r="A144" t="s">
        <v>293</v>
      </c>
      <c r="B144" t="s">
        <v>294</v>
      </c>
      <c r="C144" t="s">
        <v>102</v>
      </c>
      <c r="D144" s="7">
        <v>655</v>
      </c>
      <c r="E144" s="7">
        <v>1099</v>
      </c>
      <c r="F144" s="2">
        <v>0.4</v>
      </c>
      <c r="G144" s="5">
        <v>3.2</v>
      </c>
      <c r="H144" s="6">
        <v>285</v>
      </c>
      <c r="I144" t="s">
        <v>2901</v>
      </c>
      <c r="J144" t="s">
        <v>2904</v>
      </c>
      <c r="K144" s="7">
        <f t="shared" si="10"/>
        <v>313215</v>
      </c>
      <c r="L144" s="8">
        <f t="shared" si="11"/>
        <v>186675</v>
      </c>
      <c r="M144" s="9" t="str">
        <f t="shared" si="12"/>
        <v>&gt; 500</v>
      </c>
      <c r="N144">
        <f t="shared" si="13"/>
        <v>912</v>
      </c>
      <c r="O144" s="8">
        <f t="shared" si="14"/>
        <v>126540</v>
      </c>
    </row>
    <row r="145" spans="1:15" x14ac:dyDescent="0.3">
      <c r="A145" t="s">
        <v>295</v>
      </c>
      <c r="B145" t="s">
        <v>296</v>
      </c>
      <c r="C145" t="s">
        <v>19</v>
      </c>
      <c r="D145" s="7">
        <v>749</v>
      </c>
      <c r="E145" s="7">
        <v>1339</v>
      </c>
      <c r="F145" s="2">
        <v>0.44</v>
      </c>
      <c r="G145" s="5">
        <v>4.2</v>
      </c>
      <c r="H145" s="6">
        <v>179692</v>
      </c>
      <c r="I145" t="s">
        <v>2898</v>
      </c>
      <c r="J145" t="s">
        <v>2900</v>
      </c>
      <c r="K145" s="7">
        <f t="shared" si="10"/>
        <v>240607588</v>
      </c>
      <c r="L145" s="8">
        <f t="shared" si="11"/>
        <v>134589308</v>
      </c>
      <c r="M145" s="9" t="str">
        <f t="shared" si="12"/>
        <v>&gt; 500</v>
      </c>
      <c r="N145">
        <f t="shared" si="13"/>
        <v>754706.4</v>
      </c>
      <c r="O145" s="8">
        <f t="shared" si="14"/>
        <v>106018280</v>
      </c>
    </row>
    <row r="146" spans="1:15" x14ac:dyDescent="0.3">
      <c r="A146" t="s">
        <v>297</v>
      </c>
      <c r="B146" t="s">
        <v>298</v>
      </c>
      <c r="C146" t="s">
        <v>37</v>
      </c>
      <c r="D146" s="7">
        <v>9999</v>
      </c>
      <c r="E146" s="7">
        <v>12999</v>
      </c>
      <c r="F146" s="2">
        <v>0.23</v>
      </c>
      <c r="G146" s="5">
        <v>4.2</v>
      </c>
      <c r="H146" s="6">
        <v>6088</v>
      </c>
      <c r="I146" t="s">
        <v>2901</v>
      </c>
      <c r="J146" t="s">
        <v>2903</v>
      </c>
      <c r="K146" s="7">
        <f t="shared" si="10"/>
        <v>79137912</v>
      </c>
      <c r="L146" s="8">
        <f t="shared" si="11"/>
        <v>60873912</v>
      </c>
      <c r="M146" s="9" t="str">
        <f t="shared" si="12"/>
        <v>&gt; 500</v>
      </c>
      <c r="N146">
        <f t="shared" si="13"/>
        <v>25569.600000000002</v>
      </c>
      <c r="O146" s="8">
        <f t="shared" si="14"/>
        <v>18264000</v>
      </c>
    </row>
    <row r="147" spans="1:15" x14ac:dyDescent="0.3">
      <c r="A147" t="s">
        <v>299</v>
      </c>
      <c r="B147" t="s">
        <v>300</v>
      </c>
      <c r="C147" t="s">
        <v>102</v>
      </c>
      <c r="D147" s="7">
        <v>195</v>
      </c>
      <c r="E147" s="7">
        <v>499</v>
      </c>
      <c r="F147" s="2">
        <v>0.61</v>
      </c>
      <c r="G147" s="5">
        <v>3.7</v>
      </c>
      <c r="H147" s="6">
        <v>1383</v>
      </c>
      <c r="I147" t="s">
        <v>2901</v>
      </c>
      <c r="J147" t="s">
        <v>2904</v>
      </c>
      <c r="K147" s="7">
        <f t="shared" si="10"/>
        <v>690117</v>
      </c>
      <c r="L147" s="8">
        <f t="shared" si="11"/>
        <v>269685</v>
      </c>
      <c r="M147" s="9" t="str">
        <f t="shared" si="12"/>
        <v xml:space="preserve"> &lt; 200</v>
      </c>
      <c r="N147">
        <f t="shared" si="13"/>
        <v>5117.1000000000004</v>
      </c>
      <c r="O147" s="8">
        <f t="shared" si="14"/>
        <v>420432</v>
      </c>
    </row>
    <row r="148" spans="1:15" x14ac:dyDescent="0.3">
      <c r="A148" t="s">
        <v>301</v>
      </c>
      <c r="B148" t="s">
        <v>302</v>
      </c>
      <c r="C148" t="s">
        <v>2</v>
      </c>
      <c r="D148" s="7">
        <v>999</v>
      </c>
      <c r="E148" s="7">
        <v>2100</v>
      </c>
      <c r="F148" s="2">
        <v>0.52</v>
      </c>
      <c r="G148" s="5">
        <v>4.5</v>
      </c>
      <c r="H148" s="6">
        <v>5492</v>
      </c>
      <c r="I148" t="s">
        <v>2898</v>
      </c>
      <c r="J148" t="s">
        <v>2899</v>
      </c>
      <c r="K148" s="7">
        <f t="shared" si="10"/>
        <v>11533200</v>
      </c>
      <c r="L148" s="8">
        <f t="shared" si="11"/>
        <v>5486508</v>
      </c>
      <c r="M148" s="9" t="str">
        <f t="shared" si="12"/>
        <v>&gt; 500</v>
      </c>
      <c r="N148">
        <f t="shared" si="13"/>
        <v>24714</v>
      </c>
      <c r="O148" s="8">
        <f t="shared" si="14"/>
        <v>6046692</v>
      </c>
    </row>
    <row r="149" spans="1:15" x14ac:dyDescent="0.3">
      <c r="A149" t="s">
        <v>303</v>
      </c>
      <c r="B149" t="s">
        <v>304</v>
      </c>
      <c r="C149" t="s">
        <v>2</v>
      </c>
      <c r="D149" s="7">
        <v>499</v>
      </c>
      <c r="E149" s="7">
        <v>899</v>
      </c>
      <c r="F149" s="2">
        <v>0.44</v>
      </c>
      <c r="G149" s="5">
        <v>4.2</v>
      </c>
      <c r="H149" s="6">
        <v>919</v>
      </c>
      <c r="I149" t="s">
        <v>2898</v>
      </c>
      <c r="J149" t="s">
        <v>2899</v>
      </c>
      <c r="K149" s="7">
        <f t="shared" si="10"/>
        <v>826181</v>
      </c>
      <c r="L149" s="8">
        <f t="shared" si="11"/>
        <v>458581</v>
      </c>
      <c r="M149" s="9" t="str">
        <f t="shared" si="12"/>
        <v>200 – 500</v>
      </c>
      <c r="N149">
        <f t="shared" si="13"/>
        <v>3859.8</v>
      </c>
      <c r="O149" s="8">
        <f t="shared" si="14"/>
        <v>367600</v>
      </c>
    </row>
    <row r="150" spans="1:15" x14ac:dyDescent="0.3">
      <c r="A150" t="s">
        <v>305</v>
      </c>
      <c r="B150" t="s">
        <v>306</v>
      </c>
      <c r="C150" t="s">
        <v>307</v>
      </c>
      <c r="D150" s="7">
        <v>416</v>
      </c>
      <c r="E150" s="7">
        <v>599</v>
      </c>
      <c r="F150" s="2">
        <v>0.31</v>
      </c>
      <c r="G150" s="5">
        <v>4.2</v>
      </c>
      <c r="H150" s="6">
        <v>30023</v>
      </c>
      <c r="I150" t="s">
        <v>2901</v>
      </c>
      <c r="J150" t="s">
        <v>2909</v>
      </c>
      <c r="K150" s="7">
        <f t="shared" si="10"/>
        <v>17983777</v>
      </c>
      <c r="L150" s="8">
        <f t="shared" si="11"/>
        <v>12489568</v>
      </c>
      <c r="M150" s="9" t="str">
        <f t="shared" si="12"/>
        <v>200 – 500</v>
      </c>
      <c r="N150">
        <f t="shared" si="13"/>
        <v>126096.6</v>
      </c>
      <c r="O150" s="8">
        <f t="shared" si="14"/>
        <v>5494209</v>
      </c>
    </row>
    <row r="151" spans="1:15" x14ac:dyDescent="0.3">
      <c r="A151" t="s">
        <v>308</v>
      </c>
      <c r="B151" t="s">
        <v>309</v>
      </c>
      <c r="C151" t="s">
        <v>2</v>
      </c>
      <c r="D151" s="7">
        <v>368</v>
      </c>
      <c r="E151" s="7">
        <v>699</v>
      </c>
      <c r="F151" s="2">
        <v>0.47</v>
      </c>
      <c r="G151" s="5">
        <v>4.2</v>
      </c>
      <c r="H151" s="6">
        <v>387</v>
      </c>
      <c r="I151" t="s">
        <v>2898</v>
      </c>
      <c r="J151" t="s">
        <v>2899</v>
      </c>
      <c r="K151" s="7">
        <f t="shared" si="10"/>
        <v>270513</v>
      </c>
      <c r="L151" s="8">
        <f t="shared" si="11"/>
        <v>142416</v>
      </c>
      <c r="M151" s="9" t="str">
        <f t="shared" si="12"/>
        <v>200 – 500</v>
      </c>
      <c r="N151">
        <f t="shared" si="13"/>
        <v>1625.4</v>
      </c>
      <c r="O151" s="8">
        <f t="shared" si="14"/>
        <v>128097</v>
      </c>
    </row>
    <row r="152" spans="1:15" x14ac:dyDescent="0.3">
      <c r="A152" t="s">
        <v>310</v>
      </c>
      <c r="B152" t="s">
        <v>311</v>
      </c>
      <c r="C152" t="s">
        <v>37</v>
      </c>
      <c r="D152" s="7">
        <v>29990</v>
      </c>
      <c r="E152" s="7">
        <v>65000</v>
      </c>
      <c r="F152" s="2">
        <v>0.54</v>
      </c>
      <c r="G152" s="5">
        <v>4.0999999999999996</v>
      </c>
      <c r="H152" s="6">
        <v>211</v>
      </c>
      <c r="I152" t="s">
        <v>2901</v>
      </c>
      <c r="J152" t="s">
        <v>2903</v>
      </c>
      <c r="K152" s="7">
        <f t="shared" si="10"/>
        <v>13715000</v>
      </c>
      <c r="L152" s="8">
        <f t="shared" si="11"/>
        <v>6327890</v>
      </c>
      <c r="M152" s="9" t="str">
        <f t="shared" si="12"/>
        <v>&gt; 500</v>
      </c>
      <c r="N152">
        <f t="shared" si="13"/>
        <v>865.09999999999991</v>
      </c>
      <c r="O152" s="8">
        <f t="shared" si="14"/>
        <v>7387110</v>
      </c>
    </row>
    <row r="153" spans="1:15" x14ac:dyDescent="0.3">
      <c r="A153" t="s">
        <v>312</v>
      </c>
      <c r="B153" t="s">
        <v>313</v>
      </c>
      <c r="C153" t="s">
        <v>2</v>
      </c>
      <c r="D153" s="7">
        <v>339</v>
      </c>
      <c r="E153" s="7">
        <v>1099</v>
      </c>
      <c r="F153" s="2">
        <v>0.69</v>
      </c>
      <c r="G153" s="5">
        <v>4.3</v>
      </c>
      <c r="H153" s="6">
        <v>974</v>
      </c>
      <c r="I153" t="s">
        <v>2898</v>
      </c>
      <c r="J153" t="s">
        <v>2899</v>
      </c>
      <c r="K153" s="7">
        <f t="shared" si="10"/>
        <v>1070426</v>
      </c>
      <c r="L153" s="8">
        <f t="shared" si="11"/>
        <v>330186</v>
      </c>
      <c r="M153" s="9" t="str">
        <f t="shared" si="12"/>
        <v>200 – 500</v>
      </c>
      <c r="N153">
        <f t="shared" si="13"/>
        <v>4188.2</v>
      </c>
      <c r="O153" s="8">
        <f t="shared" si="14"/>
        <v>740240</v>
      </c>
    </row>
    <row r="154" spans="1:15" x14ac:dyDescent="0.3">
      <c r="A154" t="s">
        <v>314</v>
      </c>
      <c r="B154" t="s">
        <v>315</v>
      </c>
      <c r="C154" t="s">
        <v>37</v>
      </c>
      <c r="D154" s="7">
        <v>15490</v>
      </c>
      <c r="E154" s="7">
        <v>20900</v>
      </c>
      <c r="F154" s="2">
        <v>0.26</v>
      </c>
      <c r="G154" s="5">
        <v>4.3</v>
      </c>
      <c r="H154" s="6">
        <v>16299</v>
      </c>
      <c r="I154" t="s">
        <v>2901</v>
      </c>
      <c r="J154" t="s">
        <v>2903</v>
      </c>
      <c r="K154" s="7">
        <f t="shared" si="10"/>
        <v>340649100</v>
      </c>
      <c r="L154" s="8">
        <f t="shared" si="11"/>
        <v>252471510</v>
      </c>
      <c r="M154" s="9" t="str">
        <f t="shared" si="12"/>
        <v>&gt; 500</v>
      </c>
      <c r="N154">
        <f t="shared" si="13"/>
        <v>70085.7</v>
      </c>
      <c r="O154" s="8">
        <f t="shared" si="14"/>
        <v>88177590</v>
      </c>
    </row>
    <row r="155" spans="1:15" x14ac:dyDescent="0.3">
      <c r="A155" t="s">
        <v>316</v>
      </c>
      <c r="B155" t="s">
        <v>317</v>
      </c>
      <c r="C155" t="s">
        <v>2</v>
      </c>
      <c r="D155" s="7">
        <v>499</v>
      </c>
      <c r="E155" s="7">
        <v>1299</v>
      </c>
      <c r="F155" s="2">
        <v>0.62</v>
      </c>
      <c r="G155" s="5">
        <v>4.3</v>
      </c>
      <c r="H155" s="6">
        <v>30411</v>
      </c>
      <c r="I155" t="s">
        <v>2898</v>
      </c>
      <c r="J155" t="s">
        <v>2899</v>
      </c>
      <c r="K155" s="7">
        <f t="shared" si="10"/>
        <v>39503889</v>
      </c>
      <c r="L155" s="8">
        <f t="shared" si="11"/>
        <v>15175089</v>
      </c>
      <c r="M155" s="9" t="str">
        <f t="shared" si="12"/>
        <v>200 – 500</v>
      </c>
      <c r="N155">
        <f t="shared" si="13"/>
        <v>130767.29999999999</v>
      </c>
      <c r="O155" s="8">
        <f t="shared" si="14"/>
        <v>24328800</v>
      </c>
    </row>
    <row r="156" spans="1:15" x14ac:dyDescent="0.3">
      <c r="A156" t="s">
        <v>318</v>
      </c>
      <c r="B156" t="s">
        <v>319</v>
      </c>
      <c r="C156" t="s">
        <v>19</v>
      </c>
      <c r="D156" s="7">
        <v>249</v>
      </c>
      <c r="E156" s="7">
        <v>399</v>
      </c>
      <c r="F156" s="2">
        <v>0.38</v>
      </c>
      <c r="G156" s="5">
        <v>3.4</v>
      </c>
      <c r="H156" s="6">
        <v>4642</v>
      </c>
      <c r="I156" t="s">
        <v>2898</v>
      </c>
      <c r="J156" t="s">
        <v>2900</v>
      </c>
      <c r="K156" s="7">
        <f t="shared" si="10"/>
        <v>1852158</v>
      </c>
      <c r="L156" s="8">
        <f t="shared" si="11"/>
        <v>1155858</v>
      </c>
      <c r="M156" s="9" t="str">
        <f t="shared" si="12"/>
        <v>200 – 500</v>
      </c>
      <c r="N156">
        <f t="shared" si="13"/>
        <v>15782.8</v>
      </c>
      <c r="O156" s="8">
        <f t="shared" si="14"/>
        <v>696300</v>
      </c>
    </row>
    <row r="157" spans="1:15" x14ac:dyDescent="0.3">
      <c r="A157" t="s">
        <v>320</v>
      </c>
      <c r="B157" t="s">
        <v>321</v>
      </c>
      <c r="C157" t="s">
        <v>102</v>
      </c>
      <c r="D157" s="7">
        <v>399</v>
      </c>
      <c r="E157" s="7">
        <v>799</v>
      </c>
      <c r="F157" s="2">
        <v>0.5</v>
      </c>
      <c r="G157" s="5">
        <v>4.3</v>
      </c>
      <c r="H157" s="6">
        <v>12</v>
      </c>
      <c r="I157" t="s">
        <v>2901</v>
      </c>
      <c r="J157" t="s">
        <v>2904</v>
      </c>
      <c r="K157" s="7">
        <f t="shared" si="10"/>
        <v>9588</v>
      </c>
      <c r="L157" s="8">
        <f t="shared" si="11"/>
        <v>4788</v>
      </c>
      <c r="M157" s="9" t="str">
        <f t="shared" si="12"/>
        <v>200 – 500</v>
      </c>
      <c r="N157">
        <f t="shared" si="13"/>
        <v>51.599999999999994</v>
      </c>
      <c r="O157" s="8">
        <f t="shared" si="14"/>
        <v>4800</v>
      </c>
    </row>
    <row r="158" spans="1:15" x14ac:dyDescent="0.3">
      <c r="A158" t="s">
        <v>322</v>
      </c>
      <c r="B158" t="s">
        <v>323</v>
      </c>
      <c r="C158" t="s">
        <v>2</v>
      </c>
      <c r="D158" s="7">
        <v>1499</v>
      </c>
      <c r="E158" s="7">
        <v>1999</v>
      </c>
      <c r="F158" s="2">
        <v>0.25</v>
      </c>
      <c r="G158" s="5">
        <v>4.4000000000000004</v>
      </c>
      <c r="H158" s="6">
        <v>1951</v>
      </c>
      <c r="I158" t="s">
        <v>2898</v>
      </c>
      <c r="J158" t="s">
        <v>2899</v>
      </c>
      <c r="K158" s="7">
        <f t="shared" si="10"/>
        <v>3900049</v>
      </c>
      <c r="L158" s="8">
        <f t="shared" si="11"/>
        <v>2924549</v>
      </c>
      <c r="M158" s="9" t="str">
        <f t="shared" si="12"/>
        <v>&gt; 500</v>
      </c>
      <c r="N158">
        <f t="shared" si="13"/>
        <v>8584.4000000000015</v>
      </c>
      <c r="O158" s="8">
        <f t="shared" si="14"/>
        <v>975500</v>
      </c>
    </row>
    <row r="159" spans="1:15" x14ac:dyDescent="0.3">
      <c r="A159" t="s">
        <v>324</v>
      </c>
      <c r="B159" t="s">
        <v>325</v>
      </c>
      <c r="C159" t="s">
        <v>326</v>
      </c>
      <c r="D159" s="7">
        <v>9490</v>
      </c>
      <c r="E159" s="7">
        <v>15990</v>
      </c>
      <c r="F159" s="2">
        <v>0.41</v>
      </c>
      <c r="G159" s="5">
        <v>3.9</v>
      </c>
      <c r="H159" s="6">
        <v>10480</v>
      </c>
      <c r="I159" t="s">
        <v>2901</v>
      </c>
      <c r="J159" t="s">
        <v>2910</v>
      </c>
      <c r="K159" s="7">
        <f t="shared" si="10"/>
        <v>167575200</v>
      </c>
      <c r="L159" s="8">
        <f t="shared" si="11"/>
        <v>99455200</v>
      </c>
      <c r="M159" s="9" t="str">
        <f t="shared" si="12"/>
        <v>&gt; 500</v>
      </c>
      <c r="N159">
        <f t="shared" si="13"/>
        <v>40872</v>
      </c>
      <c r="O159" s="8">
        <f t="shared" si="14"/>
        <v>68120000</v>
      </c>
    </row>
    <row r="160" spans="1:15" x14ac:dyDescent="0.3">
      <c r="A160" t="s">
        <v>327</v>
      </c>
      <c r="B160" t="s">
        <v>328</v>
      </c>
      <c r="C160" t="s">
        <v>28</v>
      </c>
      <c r="D160" s="7">
        <v>637</v>
      </c>
      <c r="E160" s="7">
        <v>1499</v>
      </c>
      <c r="F160" s="2">
        <v>0.57999999999999996</v>
      </c>
      <c r="G160" s="5">
        <v>4.0999999999999996</v>
      </c>
      <c r="H160" s="6">
        <v>24</v>
      </c>
      <c r="I160" t="s">
        <v>2901</v>
      </c>
      <c r="J160" t="s">
        <v>2902</v>
      </c>
      <c r="K160" s="7">
        <f t="shared" si="10"/>
        <v>35976</v>
      </c>
      <c r="L160" s="8">
        <f t="shared" si="11"/>
        <v>15288</v>
      </c>
      <c r="M160" s="9" t="str">
        <f t="shared" si="12"/>
        <v>&gt; 500</v>
      </c>
      <c r="N160">
        <f t="shared" si="13"/>
        <v>98.399999999999991</v>
      </c>
      <c r="O160" s="8">
        <f t="shared" si="14"/>
        <v>20688</v>
      </c>
    </row>
    <row r="161" spans="1:15" x14ac:dyDescent="0.3">
      <c r="A161" t="s">
        <v>329</v>
      </c>
      <c r="B161" t="s">
        <v>330</v>
      </c>
      <c r="C161" t="s">
        <v>102</v>
      </c>
      <c r="D161" s="7">
        <v>399</v>
      </c>
      <c r="E161" s="7">
        <v>899</v>
      </c>
      <c r="F161" s="2">
        <v>0.56000000000000005</v>
      </c>
      <c r="G161" s="5">
        <v>3.9</v>
      </c>
      <c r="H161" s="6">
        <v>254</v>
      </c>
      <c r="I161" t="s">
        <v>2901</v>
      </c>
      <c r="J161" t="s">
        <v>2904</v>
      </c>
      <c r="K161" s="7">
        <f t="shared" si="10"/>
        <v>228346</v>
      </c>
      <c r="L161" s="8">
        <f t="shared" si="11"/>
        <v>101346</v>
      </c>
      <c r="M161" s="9" t="str">
        <f t="shared" si="12"/>
        <v>200 – 500</v>
      </c>
      <c r="N161">
        <f t="shared" si="13"/>
        <v>990.6</v>
      </c>
      <c r="O161" s="8">
        <f t="shared" si="14"/>
        <v>127000</v>
      </c>
    </row>
    <row r="162" spans="1:15" x14ac:dyDescent="0.3">
      <c r="A162" t="s">
        <v>331</v>
      </c>
      <c r="B162" t="s">
        <v>332</v>
      </c>
      <c r="C162" t="s">
        <v>307</v>
      </c>
      <c r="D162" s="7">
        <v>1089</v>
      </c>
      <c r="E162" s="7">
        <v>1600</v>
      </c>
      <c r="F162" s="2">
        <v>0.32</v>
      </c>
      <c r="G162" s="5">
        <v>4</v>
      </c>
      <c r="H162" s="6">
        <v>3565</v>
      </c>
      <c r="I162" t="s">
        <v>2901</v>
      </c>
      <c r="J162" t="s">
        <v>2909</v>
      </c>
      <c r="K162" s="7">
        <f t="shared" si="10"/>
        <v>5704000</v>
      </c>
      <c r="L162" s="8">
        <f t="shared" si="11"/>
        <v>3882285</v>
      </c>
      <c r="M162" s="9" t="str">
        <f t="shared" si="12"/>
        <v>&gt; 500</v>
      </c>
      <c r="N162">
        <f t="shared" si="13"/>
        <v>14260</v>
      </c>
      <c r="O162" s="8">
        <f t="shared" si="14"/>
        <v>1821715</v>
      </c>
    </row>
    <row r="163" spans="1:15" x14ac:dyDescent="0.3">
      <c r="A163" t="s">
        <v>333</v>
      </c>
      <c r="B163" t="s">
        <v>334</v>
      </c>
      <c r="C163" t="s">
        <v>2</v>
      </c>
      <c r="D163" s="7">
        <v>339</v>
      </c>
      <c r="E163" s="7">
        <v>999</v>
      </c>
      <c r="F163" s="2">
        <v>0.66</v>
      </c>
      <c r="G163" s="5">
        <v>4.3</v>
      </c>
      <c r="H163" s="6">
        <v>6255</v>
      </c>
      <c r="I163" t="s">
        <v>2898</v>
      </c>
      <c r="J163" t="s">
        <v>2899</v>
      </c>
      <c r="K163" s="7">
        <f t="shared" si="10"/>
        <v>6248745</v>
      </c>
      <c r="L163" s="8">
        <f t="shared" si="11"/>
        <v>2120445</v>
      </c>
      <c r="M163" s="9" t="str">
        <f t="shared" si="12"/>
        <v>200 – 500</v>
      </c>
      <c r="N163">
        <f t="shared" si="13"/>
        <v>26896.5</v>
      </c>
      <c r="O163" s="8">
        <f t="shared" si="14"/>
        <v>4128300</v>
      </c>
    </row>
    <row r="164" spans="1:15" x14ac:dyDescent="0.3">
      <c r="A164" t="s">
        <v>335</v>
      </c>
      <c r="B164" t="s">
        <v>336</v>
      </c>
      <c r="C164" t="s">
        <v>2</v>
      </c>
      <c r="D164" s="7">
        <v>149</v>
      </c>
      <c r="E164" s="7">
        <v>499</v>
      </c>
      <c r="F164" s="2">
        <v>0.7</v>
      </c>
      <c r="G164" s="5">
        <v>4</v>
      </c>
      <c r="H164" s="6">
        <v>7732</v>
      </c>
      <c r="I164" t="s">
        <v>2898</v>
      </c>
      <c r="J164" t="s">
        <v>2899</v>
      </c>
      <c r="K164" s="7">
        <f t="shared" si="10"/>
        <v>3858268</v>
      </c>
      <c r="L164" s="8">
        <f t="shared" si="11"/>
        <v>1152068</v>
      </c>
      <c r="M164" s="9" t="str">
        <f t="shared" si="12"/>
        <v xml:space="preserve"> &lt; 200</v>
      </c>
      <c r="N164">
        <f t="shared" si="13"/>
        <v>30928</v>
      </c>
      <c r="O164" s="8">
        <f t="shared" si="14"/>
        <v>2706200</v>
      </c>
    </row>
    <row r="165" spans="1:15" x14ac:dyDescent="0.3">
      <c r="A165" t="s">
        <v>337</v>
      </c>
      <c r="B165" t="s">
        <v>338</v>
      </c>
      <c r="C165" t="s">
        <v>2</v>
      </c>
      <c r="D165" s="7">
        <v>149</v>
      </c>
      <c r="E165" s="7">
        <v>399</v>
      </c>
      <c r="F165" s="2">
        <v>0.63</v>
      </c>
      <c r="G165" s="5">
        <v>3.9</v>
      </c>
      <c r="H165" s="6">
        <v>57</v>
      </c>
      <c r="I165" t="s">
        <v>2898</v>
      </c>
      <c r="J165" t="s">
        <v>2899</v>
      </c>
      <c r="K165" s="7">
        <f t="shared" si="10"/>
        <v>22743</v>
      </c>
      <c r="L165" s="8">
        <f t="shared" si="11"/>
        <v>8493</v>
      </c>
      <c r="M165" s="9" t="str">
        <f t="shared" si="12"/>
        <v xml:space="preserve"> &lt; 200</v>
      </c>
      <c r="N165">
        <f t="shared" si="13"/>
        <v>222.29999999999998</v>
      </c>
      <c r="O165" s="8">
        <f t="shared" si="14"/>
        <v>14250</v>
      </c>
    </row>
    <row r="166" spans="1:15" x14ac:dyDescent="0.3">
      <c r="A166" t="s">
        <v>339</v>
      </c>
      <c r="B166" t="s">
        <v>340</v>
      </c>
      <c r="C166" t="s">
        <v>2</v>
      </c>
      <c r="D166" s="7">
        <v>599</v>
      </c>
      <c r="E166" s="7">
        <v>849</v>
      </c>
      <c r="F166" s="2">
        <v>0.28999999999999998</v>
      </c>
      <c r="G166" s="5">
        <v>4.5</v>
      </c>
      <c r="H166" s="6">
        <v>577</v>
      </c>
      <c r="I166" t="s">
        <v>2898</v>
      </c>
      <c r="J166" t="s">
        <v>2899</v>
      </c>
      <c r="K166" s="7">
        <f t="shared" si="10"/>
        <v>489873</v>
      </c>
      <c r="L166" s="8">
        <f t="shared" si="11"/>
        <v>345623</v>
      </c>
      <c r="M166" s="9" t="str">
        <f t="shared" si="12"/>
        <v>&gt; 500</v>
      </c>
      <c r="N166">
        <f t="shared" si="13"/>
        <v>2596.5</v>
      </c>
      <c r="O166" s="8">
        <f t="shared" si="14"/>
        <v>144250</v>
      </c>
    </row>
    <row r="167" spans="1:15" x14ac:dyDescent="0.3">
      <c r="A167" t="s">
        <v>341</v>
      </c>
      <c r="B167" t="s">
        <v>342</v>
      </c>
      <c r="C167" t="s">
        <v>102</v>
      </c>
      <c r="D167" s="7">
        <v>299</v>
      </c>
      <c r="E167" s="7">
        <v>1199</v>
      </c>
      <c r="F167" s="2">
        <v>0.75</v>
      </c>
      <c r="G167" s="5">
        <v>3.9</v>
      </c>
      <c r="H167" s="6">
        <v>1193</v>
      </c>
      <c r="I167" t="s">
        <v>2901</v>
      </c>
      <c r="J167" t="s">
        <v>2904</v>
      </c>
      <c r="K167" s="7">
        <f t="shared" si="10"/>
        <v>1430407</v>
      </c>
      <c r="L167" s="8">
        <f t="shared" si="11"/>
        <v>356707</v>
      </c>
      <c r="M167" s="9" t="str">
        <f t="shared" si="12"/>
        <v>200 – 500</v>
      </c>
      <c r="N167">
        <f t="shared" si="13"/>
        <v>4652.7</v>
      </c>
      <c r="O167" s="8">
        <f t="shared" si="14"/>
        <v>1073700</v>
      </c>
    </row>
    <row r="168" spans="1:15" x14ac:dyDescent="0.3">
      <c r="A168" t="s">
        <v>343</v>
      </c>
      <c r="B168" t="s">
        <v>344</v>
      </c>
      <c r="C168" t="s">
        <v>2</v>
      </c>
      <c r="D168" s="7">
        <v>399</v>
      </c>
      <c r="E168" s="7">
        <v>1299</v>
      </c>
      <c r="F168" s="2">
        <v>0.69</v>
      </c>
      <c r="G168" s="5">
        <v>4.2</v>
      </c>
      <c r="H168" s="6">
        <v>13120</v>
      </c>
      <c r="I168" t="s">
        <v>2898</v>
      </c>
      <c r="J168" t="s">
        <v>2899</v>
      </c>
      <c r="K168" s="7">
        <f t="shared" si="10"/>
        <v>17042880</v>
      </c>
      <c r="L168" s="8">
        <f t="shared" si="11"/>
        <v>5234880</v>
      </c>
      <c r="M168" s="9" t="str">
        <f t="shared" si="12"/>
        <v>200 – 500</v>
      </c>
      <c r="N168">
        <f t="shared" si="13"/>
        <v>55104</v>
      </c>
      <c r="O168" s="8">
        <f t="shared" si="14"/>
        <v>11808000</v>
      </c>
    </row>
    <row r="169" spans="1:15" x14ac:dyDescent="0.3">
      <c r="A169" t="s">
        <v>345</v>
      </c>
      <c r="B169" t="s">
        <v>346</v>
      </c>
      <c r="C169" t="s">
        <v>102</v>
      </c>
      <c r="D169" s="7">
        <v>339</v>
      </c>
      <c r="E169" s="7">
        <v>1999</v>
      </c>
      <c r="F169" s="2">
        <v>0.83</v>
      </c>
      <c r="G169" s="5">
        <v>4</v>
      </c>
      <c r="H169" s="6">
        <v>343</v>
      </c>
      <c r="I169" t="s">
        <v>2901</v>
      </c>
      <c r="J169" t="s">
        <v>2904</v>
      </c>
      <c r="K169" s="7">
        <f t="shared" si="10"/>
        <v>685657</v>
      </c>
      <c r="L169" s="8">
        <f t="shared" si="11"/>
        <v>116277</v>
      </c>
      <c r="M169" s="9" t="str">
        <f t="shared" si="12"/>
        <v>200 – 500</v>
      </c>
      <c r="N169">
        <f t="shared" si="13"/>
        <v>1372</v>
      </c>
      <c r="O169" s="8">
        <f t="shared" si="14"/>
        <v>569380</v>
      </c>
    </row>
    <row r="170" spans="1:15" x14ac:dyDescent="0.3">
      <c r="A170" t="s">
        <v>347</v>
      </c>
      <c r="B170" t="s">
        <v>348</v>
      </c>
      <c r="C170" t="s">
        <v>37</v>
      </c>
      <c r="D170" s="7">
        <v>12499</v>
      </c>
      <c r="E170" s="7">
        <v>22990</v>
      </c>
      <c r="F170" s="2">
        <v>0.46</v>
      </c>
      <c r="G170" s="5">
        <v>4.3</v>
      </c>
      <c r="H170" s="6">
        <v>1611</v>
      </c>
      <c r="I170" t="s">
        <v>2901</v>
      </c>
      <c r="J170" t="s">
        <v>2903</v>
      </c>
      <c r="K170" s="7">
        <f t="shared" si="10"/>
        <v>37036890</v>
      </c>
      <c r="L170" s="8">
        <f t="shared" si="11"/>
        <v>20135889</v>
      </c>
      <c r="M170" s="9" t="str">
        <f t="shared" si="12"/>
        <v>&gt; 500</v>
      </c>
      <c r="N170">
        <f t="shared" si="13"/>
        <v>6927.2999999999993</v>
      </c>
      <c r="O170" s="8">
        <f t="shared" si="14"/>
        <v>16901001</v>
      </c>
    </row>
    <row r="171" spans="1:15" x14ac:dyDescent="0.3">
      <c r="A171" t="s">
        <v>349</v>
      </c>
      <c r="B171" t="s">
        <v>350</v>
      </c>
      <c r="C171" t="s">
        <v>2</v>
      </c>
      <c r="D171" s="7">
        <v>249</v>
      </c>
      <c r="E171" s="7">
        <v>399</v>
      </c>
      <c r="F171" s="2">
        <v>0.38</v>
      </c>
      <c r="G171" s="5">
        <v>4</v>
      </c>
      <c r="H171" s="6">
        <v>6558</v>
      </c>
      <c r="I171" t="s">
        <v>2898</v>
      </c>
      <c r="J171" t="s">
        <v>2899</v>
      </c>
      <c r="K171" s="7">
        <f t="shared" si="10"/>
        <v>2616642</v>
      </c>
      <c r="L171" s="8">
        <f t="shared" si="11"/>
        <v>1632942</v>
      </c>
      <c r="M171" s="9" t="str">
        <f t="shared" si="12"/>
        <v>200 – 500</v>
      </c>
      <c r="N171">
        <f t="shared" si="13"/>
        <v>26232</v>
      </c>
      <c r="O171" s="8">
        <f t="shared" si="14"/>
        <v>983700</v>
      </c>
    </row>
    <row r="172" spans="1:15" x14ac:dyDescent="0.3">
      <c r="A172" t="s">
        <v>351</v>
      </c>
      <c r="B172" t="s">
        <v>352</v>
      </c>
      <c r="C172" t="s">
        <v>19</v>
      </c>
      <c r="D172" s="7">
        <v>1399</v>
      </c>
      <c r="E172" s="7">
        <v>2499</v>
      </c>
      <c r="F172" s="2">
        <v>0.44</v>
      </c>
      <c r="G172" s="5">
        <v>4.4000000000000004</v>
      </c>
      <c r="H172" s="6">
        <v>23169</v>
      </c>
      <c r="I172" t="s">
        <v>2898</v>
      </c>
      <c r="J172" t="s">
        <v>2900</v>
      </c>
      <c r="K172" s="7">
        <f t="shared" si="10"/>
        <v>57899331</v>
      </c>
      <c r="L172" s="8">
        <f t="shared" si="11"/>
        <v>32413431</v>
      </c>
      <c r="M172" s="9" t="str">
        <f t="shared" si="12"/>
        <v>&gt; 500</v>
      </c>
      <c r="N172">
        <f t="shared" si="13"/>
        <v>101943.6</v>
      </c>
      <c r="O172" s="8">
        <f t="shared" si="14"/>
        <v>25485900</v>
      </c>
    </row>
    <row r="173" spans="1:15" x14ac:dyDescent="0.3">
      <c r="A173" t="s">
        <v>353</v>
      </c>
      <c r="B173" t="s">
        <v>354</v>
      </c>
      <c r="C173" t="s">
        <v>37</v>
      </c>
      <c r="D173" s="7">
        <v>32999</v>
      </c>
      <c r="E173" s="7">
        <v>47990</v>
      </c>
      <c r="F173" s="2">
        <v>0.31</v>
      </c>
      <c r="G173" s="5">
        <v>4.3</v>
      </c>
      <c r="H173" s="6">
        <v>4703</v>
      </c>
      <c r="I173" t="s">
        <v>2901</v>
      </c>
      <c r="J173" t="s">
        <v>2903</v>
      </c>
      <c r="K173" s="7">
        <f t="shared" si="10"/>
        <v>225696970</v>
      </c>
      <c r="L173" s="8">
        <f t="shared" si="11"/>
        <v>155194297</v>
      </c>
      <c r="M173" s="9" t="str">
        <f t="shared" si="12"/>
        <v>&gt; 500</v>
      </c>
      <c r="N173">
        <f t="shared" si="13"/>
        <v>20222.899999999998</v>
      </c>
      <c r="O173" s="8">
        <f t="shared" si="14"/>
        <v>70502673</v>
      </c>
    </row>
    <row r="174" spans="1:15" x14ac:dyDescent="0.3">
      <c r="A174" t="s">
        <v>355</v>
      </c>
      <c r="B174" t="s">
        <v>356</v>
      </c>
      <c r="C174" t="s">
        <v>2</v>
      </c>
      <c r="D174" s="7">
        <v>149</v>
      </c>
      <c r="E174" s="7">
        <v>399</v>
      </c>
      <c r="F174" s="2">
        <v>0.63</v>
      </c>
      <c r="G174" s="5">
        <v>4</v>
      </c>
      <c r="H174" s="6">
        <v>1423</v>
      </c>
      <c r="I174" t="s">
        <v>2898</v>
      </c>
      <c r="J174" t="s">
        <v>2899</v>
      </c>
      <c r="K174" s="7">
        <f t="shared" si="10"/>
        <v>567777</v>
      </c>
      <c r="L174" s="8">
        <f t="shared" si="11"/>
        <v>212027</v>
      </c>
      <c r="M174" s="9" t="str">
        <f t="shared" si="12"/>
        <v xml:space="preserve"> &lt; 200</v>
      </c>
      <c r="N174">
        <f t="shared" si="13"/>
        <v>5692</v>
      </c>
      <c r="O174" s="8">
        <f t="shared" si="14"/>
        <v>355750</v>
      </c>
    </row>
    <row r="175" spans="1:15" x14ac:dyDescent="0.3">
      <c r="A175" t="s">
        <v>357</v>
      </c>
      <c r="B175" t="s">
        <v>358</v>
      </c>
      <c r="C175" t="s">
        <v>2</v>
      </c>
      <c r="D175" s="7">
        <v>325</v>
      </c>
      <c r="E175" s="7">
        <v>999</v>
      </c>
      <c r="F175" s="2">
        <v>0.67</v>
      </c>
      <c r="G175" s="5">
        <v>4.3</v>
      </c>
      <c r="H175" s="6">
        <v>2651</v>
      </c>
      <c r="I175" t="s">
        <v>2898</v>
      </c>
      <c r="J175" t="s">
        <v>2899</v>
      </c>
      <c r="K175" s="7">
        <f t="shared" si="10"/>
        <v>2648349</v>
      </c>
      <c r="L175" s="8">
        <f t="shared" si="11"/>
        <v>861575</v>
      </c>
      <c r="M175" s="9" t="str">
        <f t="shared" si="12"/>
        <v>200 – 500</v>
      </c>
      <c r="N175">
        <f t="shared" si="13"/>
        <v>11399.3</v>
      </c>
      <c r="O175" s="8">
        <f t="shared" si="14"/>
        <v>1786774</v>
      </c>
    </row>
    <row r="176" spans="1:15" x14ac:dyDescent="0.3">
      <c r="A176" t="s">
        <v>359</v>
      </c>
      <c r="B176" t="s">
        <v>360</v>
      </c>
      <c r="C176" t="s">
        <v>2</v>
      </c>
      <c r="D176" s="7">
        <v>399</v>
      </c>
      <c r="E176" s="7">
        <v>1999</v>
      </c>
      <c r="F176" s="2">
        <v>0.8</v>
      </c>
      <c r="G176" s="5">
        <v>5</v>
      </c>
      <c r="H176" s="6">
        <v>5</v>
      </c>
      <c r="I176" t="s">
        <v>2898</v>
      </c>
      <c r="J176" t="s">
        <v>2899</v>
      </c>
      <c r="K176" s="7">
        <f t="shared" si="10"/>
        <v>9995</v>
      </c>
      <c r="L176" s="8">
        <f t="shared" si="11"/>
        <v>1995</v>
      </c>
      <c r="M176" s="9" t="str">
        <f t="shared" si="12"/>
        <v>200 – 500</v>
      </c>
      <c r="N176">
        <f t="shared" si="13"/>
        <v>25</v>
      </c>
      <c r="O176" s="8">
        <f t="shared" si="14"/>
        <v>8000</v>
      </c>
    </row>
    <row r="177" spans="1:15" x14ac:dyDescent="0.3">
      <c r="A177" t="s">
        <v>361</v>
      </c>
      <c r="B177" t="s">
        <v>362</v>
      </c>
      <c r="C177" t="s">
        <v>19</v>
      </c>
      <c r="D177" s="7">
        <v>199</v>
      </c>
      <c r="E177" s="7">
        <v>499</v>
      </c>
      <c r="F177" s="2">
        <v>0.6</v>
      </c>
      <c r="G177" s="5">
        <v>3.7</v>
      </c>
      <c r="H177" s="6">
        <v>612</v>
      </c>
      <c r="I177" t="s">
        <v>2898</v>
      </c>
      <c r="J177" t="s">
        <v>2900</v>
      </c>
      <c r="K177" s="7">
        <f t="shared" si="10"/>
        <v>305388</v>
      </c>
      <c r="L177" s="8">
        <f t="shared" si="11"/>
        <v>121788</v>
      </c>
      <c r="M177" s="9" t="str">
        <f t="shared" si="12"/>
        <v xml:space="preserve"> &lt; 200</v>
      </c>
      <c r="N177">
        <f t="shared" si="13"/>
        <v>2264.4</v>
      </c>
      <c r="O177" s="8">
        <f t="shared" si="14"/>
        <v>183600</v>
      </c>
    </row>
    <row r="178" spans="1:15" x14ac:dyDescent="0.3">
      <c r="A178" t="s">
        <v>363</v>
      </c>
      <c r="B178" t="s">
        <v>364</v>
      </c>
      <c r="C178" t="s">
        <v>2</v>
      </c>
      <c r="D178" s="7">
        <v>88</v>
      </c>
      <c r="E178" s="7">
        <v>299</v>
      </c>
      <c r="F178" s="2">
        <v>0.71</v>
      </c>
      <c r="G178" s="5">
        <v>4</v>
      </c>
      <c r="H178" s="6">
        <v>9378</v>
      </c>
      <c r="I178" t="s">
        <v>2898</v>
      </c>
      <c r="J178" t="s">
        <v>2899</v>
      </c>
      <c r="K178" s="7">
        <f t="shared" si="10"/>
        <v>2804022</v>
      </c>
      <c r="L178" s="8">
        <f t="shared" si="11"/>
        <v>825264</v>
      </c>
      <c r="M178" s="9" t="str">
        <f t="shared" si="12"/>
        <v xml:space="preserve"> &lt; 200</v>
      </c>
      <c r="N178">
        <f t="shared" si="13"/>
        <v>37512</v>
      </c>
      <c r="O178" s="8">
        <f t="shared" si="14"/>
        <v>1978758</v>
      </c>
    </row>
    <row r="179" spans="1:15" x14ac:dyDescent="0.3">
      <c r="A179" t="s">
        <v>365</v>
      </c>
      <c r="B179" t="s">
        <v>366</v>
      </c>
      <c r="C179" t="s">
        <v>2</v>
      </c>
      <c r="D179" s="7">
        <v>399</v>
      </c>
      <c r="E179" s="7">
        <v>1099</v>
      </c>
      <c r="F179" s="2">
        <v>0.64</v>
      </c>
      <c r="G179" s="5">
        <v>4.0999999999999996</v>
      </c>
      <c r="H179" s="6">
        <v>2685</v>
      </c>
      <c r="I179" t="s">
        <v>2898</v>
      </c>
      <c r="J179" t="s">
        <v>2899</v>
      </c>
      <c r="K179" s="7">
        <f t="shared" si="10"/>
        <v>2950815</v>
      </c>
      <c r="L179" s="8">
        <f t="shared" si="11"/>
        <v>1071315</v>
      </c>
      <c r="M179" s="9" t="str">
        <f t="shared" si="12"/>
        <v>200 – 500</v>
      </c>
      <c r="N179">
        <f t="shared" si="13"/>
        <v>11008.499999999998</v>
      </c>
      <c r="O179" s="8">
        <f t="shared" si="14"/>
        <v>1879500</v>
      </c>
    </row>
    <row r="180" spans="1:15" x14ac:dyDescent="0.3">
      <c r="A180" t="s">
        <v>367</v>
      </c>
      <c r="B180" t="s">
        <v>368</v>
      </c>
      <c r="C180" t="s">
        <v>2</v>
      </c>
      <c r="D180" s="7">
        <v>57.89</v>
      </c>
      <c r="E180" s="7">
        <v>199</v>
      </c>
      <c r="F180" s="2">
        <v>0.71</v>
      </c>
      <c r="G180" s="5">
        <v>4</v>
      </c>
      <c r="H180" s="6">
        <v>9378</v>
      </c>
      <c r="I180" t="s">
        <v>2898</v>
      </c>
      <c r="J180" t="s">
        <v>2899</v>
      </c>
      <c r="K180" s="7">
        <f t="shared" si="10"/>
        <v>1866222</v>
      </c>
      <c r="L180" s="8">
        <f t="shared" si="11"/>
        <v>542892.42000000004</v>
      </c>
      <c r="M180" s="9" t="str">
        <f t="shared" si="12"/>
        <v xml:space="preserve"> &lt; 200</v>
      </c>
      <c r="N180">
        <f t="shared" si="13"/>
        <v>37512</v>
      </c>
      <c r="O180" s="8">
        <f t="shared" si="14"/>
        <v>1323329.58</v>
      </c>
    </row>
    <row r="181" spans="1:15" x14ac:dyDescent="0.3">
      <c r="A181" t="s">
        <v>369</v>
      </c>
      <c r="B181" t="s">
        <v>370</v>
      </c>
      <c r="C181" t="s">
        <v>102</v>
      </c>
      <c r="D181" s="7">
        <v>799</v>
      </c>
      <c r="E181" s="7">
        <v>1999</v>
      </c>
      <c r="F181" s="2">
        <v>0.6</v>
      </c>
      <c r="G181" s="5">
        <v>3.3</v>
      </c>
      <c r="H181" s="6">
        <v>576</v>
      </c>
      <c r="I181" t="s">
        <v>2901</v>
      </c>
      <c r="J181" t="s">
        <v>2904</v>
      </c>
      <c r="K181" s="7">
        <f t="shared" si="10"/>
        <v>1151424</v>
      </c>
      <c r="L181" s="8">
        <f t="shared" si="11"/>
        <v>460224</v>
      </c>
      <c r="M181" s="9" t="str">
        <f t="shared" si="12"/>
        <v>&gt; 500</v>
      </c>
      <c r="N181">
        <f t="shared" si="13"/>
        <v>1900.8</v>
      </c>
      <c r="O181" s="8">
        <f t="shared" si="14"/>
        <v>691200</v>
      </c>
    </row>
    <row r="182" spans="1:15" x14ac:dyDescent="0.3">
      <c r="A182" t="s">
        <v>371</v>
      </c>
      <c r="B182" t="s">
        <v>372</v>
      </c>
      <c r="C182" t="s">
        <v>102</v>
      </c>
      <c r="D182" s="7">
        <v>205</v>
      </c>
      <c r="E182" s="7">
        <v>499</v>
      </c>
      <c r="F182" s="2">
        <v>0.59</v>
      </c>
      <c r="G182" s="5">
        <v>3.8</v>
      </c>
      <c r="H182" s="6">
        <v>313</v>
      </c>
      <c r="I182" t="s">
        <v>2901</v>
      </c>
      <c r="J182" t="s">
        <v>2904</v>
      </c>
      <c r="K182" s="7">
        <f t="shared" si="10"/>
        <v>156187</v>
      </c>
      <c r="L182" s="8">
        <f t="shared" si="11"/>
        <v>64165</v>
      </c>
      <c r="M182" s="9" t="str">
        <f t="shared" si="12"/>
        <v>200 – 500</v>
      </c>
      <c r="N182">
        <f t="shared" si="13"/>
        <v>1189.3999999999999</v>
      </c>
      <c r="O182" s="8">
        <f t="shared" si="14"/>
        <v>92022</v>
      </c>
    </row>
    <row r="183" spans="1:15" x14ac:dyDescent="0.3">
      <c r="A183" t="s">
        <v>373</v>
      </c>
      <c r="B183" t="s">
        <v>374</v>
      </c>
      <c r="C183" t="s">
        <v>2</v>
      </c>
      <c r="D183" s="7">
        <v>299</v>
      </c>
      <c r="E183" s="7">
        <v>699</v>
      </c>
      <c r="F183" s="2">
        <v>0.56999999999999995</v>
      </c>
      <c r="G183" s="5">
        <v>4.0999999999999996</v>
      </c>
      <c r="H183" s="6">
        <v>2957</v>
      </c>
      <c r="I183" t="s">
        <v>2898</v>
      </c>
      <c r="J183" t="s">
        <v>2899</v>
      </c>
      <c r="K183" s="7">
        <f t="shared" si="10"/>
        <v>2066943</v>
      </c>
      <c r="L183" s="8">
        <f t="shared" si="11"/>
        <v>884143</v>
      </c>
      <c r="M183" s="9" t="str">
        <f t="shared" si="12"/>
        <v>200 – 500</v>
      </c>
      <c r="N183">
        <f t="shared" si="13"/>
        <v>12123.699999999999</v>
      </c>
      <c r="O183" s="8">
        <f t="shared" si="14"/>
        <v>1182800</v>
      </c>
    </row>
    <row r="184" spans="1:15" x14ac:dyDescent="0.3">
      <c r="A184" t="s">
        <v>375</v>
      </c>
      <c r="B184" t="s">
        <v>376</v>
      </c>
      <c r="C184" t="s">
        <v>2</v>
      </c>
      <c r="D184" s="7">
        <v>849</v>
      </c>
      <c r="E184" s="7">
        <v>999</v>
      </c>
      <c r="F184" s="2">
        <v>0.15</v>
      </c>
      <c r="G184" s="5">
        <v>4.0999999999999996</v>
      </c>
      <c r="H184" s="6">
        <v>6736</v>
      </c>
      <c r="I184" t="s">
        <v>2898</v>
      </c>
      <c r="J184" t="s">
        <v>2899</v>
      </c>
      <c r="K184" s="7">
        <f t="shared" si="10"/>
        <v>6729264</v>
      </c>
      <c r="L184" s="8">
        <f t="shared" si="11"/>
        <v>5718864</v>
      </c>
      <c r="M184" s="9" t="str">
        <f t="shared" si="12"/>
        <v>&gt; 500</v>
      </c>
      <c r="N184">
        <f t="shared" si="13"/>
        <v>27617.599999999999</v>
      </c>
      <c r="O184" s="8">
        <f t="shared" si="14"/>
        <v>1010400</v>
      </c>
    </row>
    <row r="185" spans="1:15" x14ac:dyDescent="0.3">
      <c r="A185" t="s">
        <v>377</v>
      </c>
      <c r="B185" t="s">
        <v>378</v>
      </c>
      <c r="C185" t="s">
        <v>2</v>
      </c>
      <c r="D185" s="7">
        <v>949</v>
      </c>
      <c r="E185" s="7">
        <v>1999</v>
      </c>
      <c r="F185" s="2">
        <v>0.53</v>
      </c>
      <c r="G185" s="5">
        <v>4.4000000000000004</v>
      </c>
      <c r="H185" s="6">
        <v>13552</v>
      </c>
      <c r="I185" t="s">
        <v>2898</v>
      </c>
      <c r="J185" t="s">
        <v>2899</v>
      </c>
      <c r="K185" s="7">
        <f t="shared" si="10"/>
        <v>27090448</v>
      </c>
      <c r="L185" s="8">
        <f t="shared" si="11"/>
        <v>12860848</v>
      </c>
      <c r="M185" s="9" t="str">
        <f t="shared" si="12"/>
        <v>&gt; 500</v>
      </c>
      <c r="N185">
        <f t="shared" si="13"/>
        <v>59628.800000000003</v>
      </c>
      <c r="O185" s="8">
        <f t="shared" si="14"/>
        <v>14229600</v>
      </c>
    </row>
    <row r="186" spans="1:15" x14ac:dyDescent="0.3">
      <c r="A186" t="s">
        <v>379</v>
      </c>
      <c r="B186" t="s">
        <v>380</v>
      </c>
      <c r="C186" t="s">
        <v>2</v>
      </c>
      <c r="D186" s="7">
        <v>499</v>
      </c>
      <c r="E186" s="7">
        <v>1200</v>
      </c>
      <c r="F186" s="2">
        <v>0.57999999999999996</v>
      </c>
      <c r="G186" s="5">
        <v>4.3</v>
      </c>
      <c r="H186" s="6">
        <v>5451</v>
      </c>
      <c r="I186" t="s">
        <v>2898</v>
      </c>
      <c r="J186" t="s">
        <v>2899</v>
      </c>
      <c r="K186" s="7">
        <f t="shared" si="10"/>
        <v>6541200</v>
      </c>
      <c r="L186" s="8">
        <f t="shared" si="11"/>
        <v>2720049</v>
      </c>
      <c r="M186" s="9" t="str">
        <f t="shared" si="12"/>
        <v>200 – 500</v>
      </c>
      <c r="N186">
        <f t="shared" si="13"/>
        <v>23439.3</v>
      </c>
      <c r="O186" s="8">
        <f t="shared" si="14"/>
        <v>3821151</v>
      </c>
    </row>
    <row r="187" spans="1:15" x14ac:dyDescent="0.3">
      <c r="A187" t="s">
        <v>381</v>
      </c>
      <c r="B187" t="s">
        <v>382</v>
      </c>
      <c r="C187" t="s">
        <v>2</v>
      </c>
      <c r="D187" s="7">
        <v>299</v>
      </c>
      <c r="E187" s="7">
        <v>485</v>
      </c>
      <c r="F187" s="2">
        <v>0.38</v>
      </c>
      <c r="G187" s="5">
        <v>4.3</v>
      </c>
      <c r="H187" s="6">
        <v>10911</v>
      </c>
      <c r="I187" t="s">
        <v>2898</v>
      </c>
      <c r="J187" t="s">
        <v>2899</v>
      </c>
      <c r="K187" s="7">
        <f t="shared" si="10"/>
        <v>5291835</v>
      </c>
      <c r="L187" s="8">
        <f t="shared" si="11"/>
        <v>3262389</v>
      </c>
      <c r="M187" s="9" t="str">
        <f t="shared" si="12"/>
        <v>200 – 500</v>
      </c>
      <c r="N187">
        <f t="shared" si="13"/>
        <v>46917.299999999996</v>
      </c>
      <c r="O187" s="8">
        <f t="shared" si="14"/>
        <v>2029446</v>
      </c>
    </row>
    <row r="188" spans="1:15" x14ac:dyDescent="0.3">
      <c r="A188" t="s">
        <v>383</v>
      </c>
      <c r="B188" t="s">
        <v>384</v>
      </c>
      <c r="C188" t="s">
        <v>2</v>
      </c>
      <c r="D188" s="7">
        <v>949</v>
      </c>
      <c r="E188" s="7">
        <v>1999</v>
      </c>
      <c r="F188" s="2">
        <v>0.53</v>
      </c>
      <c r="G188" s="5">
        <v>4.4000000000000004</v>
      </c>
      <c r="H188" s="6">
        <v>13552</v>
      </c>
      <c r="I188" t="s">
        <v>2898</v>
      </c>
      <c r="J188" t="s">
        <v>2899</v>
      </c>
      <c r="K188" s="7">
        <f t="shared" si="10"/>
        <v>27090448</v>
      </c>
      <c r="L188" s="8">
        <f t="shared" si="11"/>
        <v>12860848</v>
      </c>
      <c r="M188" s="9" t="str">
        <f t="shared" si="12"/>
        <v>&gt; 500</v>
      </c>
      <c r="N188">
        <f t="shared" si="13"/>
        <v>59628.800000000003</v>
      </c>
      <c r="O188" s="8">
        <f t="shared" si="14"/>
        <v>14229600</v>
      </c>
    </row>
    <row r="189" spans="1:15" x14ac:dyDescent="0.3">
      <c r="A189" t="s">
        <v>385</v>
      </c>
      <c r="B189" t="s">
        <v>386</v>
      </c>
      <c r="C189" t="s">
        <v>2</v>
      </c>
      <c r="D189" s="7">
        <v>379</v>
      </c>
      <c r="E189" s="7">
        <v>1099</v>
      </c>
      <c r="F189" s="2">
        <v>0.66</v>
      </c>
      <c r="G189" s="5">
        <v>4.3</v>
      </c>
      <c r="H189" s="6">
        <v>2806</v>
      </c>
      <c r="I189" t="s">
        <v>2898</v>
      </c>
      <c r="J189" t="s">
        <v>2899</v>
      </c>
      <c r="K189" s="7">
        <f t="shared" si="10"/>
        <v>3083794</v>
      </c>
      <c r="L189" s="8">
        <f t="shared" si="11"/>
        <v>1063474</v>
      </c>
      <c r="M189" s="9" t="str">
        <f t="shared" si="12"/>
        <v>200 – 500</v>
      </c>
      <c r="N189">
        <f t="shared" si="13"/>
        <v>12065.8</v>
      </c>
      <c r="O189" s="8">
        <f t="shared" si="14"/>
        <v>2020320</v>
      </c>
    </row>
    <row r="190" spans="1:15" x14ac:dyDescent="0.3">
      <c r="A190" t="s">
        <v>387</v>
      </c>
      <c r="B190" t="s">
        <v>388</v>
      </c>
      <c r="C190" t="s">
        <v>37</v>
      </c>
      <c r="D190" s="7">
        <v>8990</v>
      </c>
      <c r="E190" s="7">
        <v>18990</v>
      </c>
      <c r="F190" s="2">
        <v>0.53</v>
      </c>
      <c r="G190" s="5">
        <v>3.9</v>
      </c>
      <c r="H190" s="6">
        <v>350</v>
      </c>
      <c r="I190" t="s">
        <v>2901</v>
      </c>
      <c r="J190" t="s">
        <v>2903</v>
      </c>
      <c r="K190" s="7">
        <f t="shared" si="10"/>
        <v>6646500</v>
      </c>
      <c r="L190" s="8">
        <f t="shared" si="11"/>
        <v>3146500</v>
      </c>
      <c r="M190" s="9" t="str">
        <f t="shared" si="12"/>
        <v>&gt; 500</v>
      </c>
      <c r="N190">
        <f t="shared" si="13"/>
        <v>1365</v>
      </c>
      <c r="O190" s="8">
        <f t="shared" si="14"/>
        <v>3500000</v>
      </c>
    </row>
    <row r="191" spans="1:15" x14ac:dyDescent="0.3">
      <c r="A191" t="s">
        <v>389</v>
      </c>
      <c r="B191" t="s">
        <v>390</v>
      </c>
      <c r="C191" t="s">
        <v>307</v>
      </c>
      <c r="D191" s="7">
        <v>486</v>
      </c>
      <c r="E191" s="7">
        <v>1999</v>
      </c>
      <c r="F191" s="2">
        <v>0.76</v>
      </c>
      <c r="G191" s="5">
        <v>4.2</v>
      </c>
      <c r="H191" s="6">
        <v>30023</v>
      </c>
      <c r="I191" t="s">
        <v>2901</v>
      </c>
      <c r="J191" t="s">
        <v>2909</v>
      </c>
      <c r="K191" s="7">
        <f t="shared" si="10"/>
        <v>60015977</v>
      </c>
      <c r="L191" s="8">
        <f t="shared" si="11"/>
        <v>14591178</v>
      </c>
      <c r="M191" s="9" t="str">
        <f t="shared" si="12"/>
        <v>200 – 500</v>
      </c>
      <c r="N191">
        <f t="shared" si="13"/>
        <v>126096.6</v>
      </c>
      <c r="O191" s="8">
        <f t="shared" si="14"/>
        <v>45424799</v>
      </c>
    </row>
    <row r="192" spans="1:15" x14ac:dyDescent="0.3">
      <c r="A192" t="s">
        <v>391</v>
      </c>
      <c r="B192" t="s">
        <v>392</v>
      </c>
      <c r="C192" t="s">
        <v>113</v>
      </c>
      <c r="D192" s="7">
        <v>5699</v>
      </c>
      <c r="E192" s="7">
        <v>11000</v>
      </c>
      <c r="F192" s="2">
        <v>0.48</v>
      </c>
      <c r="G192" s="5">
        <v>4.2</v>
      </c>
      <c r="H192" s="6">
        <v>4003</v>
      </c>
      <c r="I192" t="s">
        <v>2901</v>
      </c>
      <c r="J192" t="s">
        <v>2905</v>
      </c>
      <c r="K192" s="7">
        <f t="shared" si="10"/>
        <v>44033000</v>
      </c>
      <c r="L192" s="8">
        <f t="shared" si="11"/>
        <v>22813097</v>
      </c>
      <c r="M192" s="9" t="str">
        <f t="shared" si="12"/>
        <v>&gt; 500</v>
      </c>
      <c r="N192">
        <f t="shared" si="13"/>
        <v>16812.600000000002</v>
      </c>
      <c r="O192" s="8">
        <f t="shared" si="14"/>
        <v>21219903</v>
      </c>
    </row>
    <row r="193" spans="1:15" x14ac:dyDescent="0.3">
      <c r="A193" t="s">
        <v>393</v>
      </c>
      <c r="B193" t="s">
        <v>394</v>
      </c>
      <c r="C193" t="s">
        <v>2</v>
      </c>
      <c r="D193" s="7">
        <v>709</v>
      </c>
      <c r="E193" s="7">
        <v>1999</v>
      </c>
      <c r="F193" s="2">
        <v>0.65</v>
      </c>
      <c r="G193" s="5">
        <v>4.0999999999999996</v>
      </c>
      <c r="H193" s="6">
        <v>178817</v>
      </c>
      <c r="I193" t="s">
        <v>2898</v>
      </c>
      <c r="J193" t="s">
        <v>2899</v>
      </c>
      <c r="K193" s="7">
        <f t="shared" si="10"/>
        <v>357455183</v>
      </c>
      <c r="L193" s="8">
        <f t="shared" si="11"/>
        <v>126781253</v>
      </c>
      <c r="M193" s="9" t="str">
        <f t="shared" si="12"/>
        <v>&gt; 500</v>
      </c>
      <c r="N193">
        <f t="shared" si="13"/>
        <v>733149.7</v>
      </c>
      <c r="O193" s="8">
        <f t="shared" si="14"/>
        <v>230673930</v>
      </c>
    </row>
    <row r="194" spans="1:15" x14ac:dyDescent="0.3">
      <c r="A194" t="s">
        <v>395</v>
      </c>
      <c r="B194" t="s">
        <v>396</v>
      </c>
      <c r="C194" t="s">
        <v>37</v>
      </c>
      <c r="D194" s="7">
        <v>47990</v>
      </c>
      <c r="E194" s="7">
        <v>70900</v>
      </c>
      <c r="F194" s="2">
        <v>0.32</v>
      </c>
      <c r="G194" s="5">
        <v>4.3</v>
      </c>
      <c r="H194" s="6">
        <v>7109</v>
      </c>
      <c r="I194" t="s">
        <v>2901</v>
      </c>
      <c r="J194" t="s">
        <v>2903</v>
      </c>
      <c r="K194" s="7">
        <f t="shared" si="10"/>
        <v>504028100</v>
      </c>
      <c r="L194" s="8">
        <f t="shared" si="11"/>
        <v>341160910</v>
      </c>
      <c r="M194" s="9" t="str">
        <f t="shared" si="12"/>
        <v>&gt; 500</v>
      </c>
      <c r="N194">
        <f t="shared" si="13"/>
        <v>30568.699999999997</v>
      </c>
      <c r="O194" s="8">
        <f t="shared" si="14"/>
        <v>162867190</v>
      </c>
    </row>
    <row r="195" spans="1:15" x14ac:dyDescent="0.3">
      <c r="A195" t="s">
        <v>397</v>
      </c>
      <c r="B195" t="s">
        <v>398</v>
      </c>
      <c r="C195" t="s">
        <v>102</v>
      </c>
      <c r="D195" s="7">
        <v>299</v>
      </c>
      <c r="E195" s="7">
        <v>1199</v>
      </c>
      <c r="F195" s="2">
        <v>0.75</v>
      </c>
      <c r="G195" s="5">
        <v>3.7</v>
      </c>
      <c r="H195" s="6">
        <v>490</v>
      </c>
      <c r="I195" t="s">
        <v>2901</v>
      </c>
      <c r="J195" t="s">
        <v>2904</v>
      </c>
      <c r="K195" s="7">
        <f t="shared" ref="K195:K258" si="15" xml:space="preserve"> E195 * H195</f>
        <v>587510</v>
      </c>
      <c r="L195" s="8">
        <f t="shared" ref="L195:L258" si="16">D195*H195</f>
        <v>146510</v>
      </c>
      <c r="M195" s="9" t="str">
        <f t="shared" ref="M195:M258" si="17">IF(D195&lt;200," &lt; 200",IF(D195 &lt;= 500,"200 – 500","&gt; 500"))</f>
        <v>200 – 500</v>
      </c>
      <c r="N195">
        <f t="shared" ref="N195:N258" si="18">G195*H195</f>
        <v>1813</v>
      </c>
      <c r="O195" s="8">
        <f t="shared" ref="O195:O258" si="19">(E195-D195)*H195</f>
        <v>441000</v>
      </c>
    </row>
    <row r="196" spans="1:15" x14ac:dyDescent="0.3">
      <c r="A196" t="s">
        <v>399</v>
      </c>
      <c r="B196" t="s">
        <v>400</v>
      </c>
      <c r="C196" t="s">
        <v>2</v>
      </c>
      <c r="D196" s="7">
        <v>320</v>
      </c>
      <c r="E196" s="7">
        <v>599</v>
      </c>
      <c r="F196" s="2">
        <v>0.47</v>
      </c>
      <c r="G196" s="5">
        <v>4.0999999999999996</v>
      </c>
      <c r="H196" s="6">
        <v>491</v>
      </c>
      <c r="I196" t="s">
        <v>2898</v>
      </c>
      <c r="J196" t="s">
        <v>2899</v>
      </c>
      <c r="K196" s="7">
        <f t="shared" si="15"/>
        <v>294109</v>
      </c>
      <c r="L196" s="8">
        <f t="shared" si="16"/>
        <v>157120</v>
      </c>
      <c r="M196" s="9" t="str">
        <f t="shared" si="17"/>
        <v>200 – 500</v>
      </c>
      <c r="N196">
        <f t="shared" si="18"/>
        <v>2013.1</v>
      </c>
      <c r="O196" s="8">
        <f t="shared" si="19"/>
        <v>136989</v>
      </c>
    </row>
    <row r="197" spans="1:15" x14ac:dyDescent="0.3">
      <c r="A197" t="s">
        <v>401</v>
      </c>
      <c r="B197" t="s">
        <v>402</v>
      </c>
      <c r="C197" t="s">
        <v>2</v>
      </c>
      <c r="D197" s="7">
        <v>139</v>
      </c>
      <c r="E197" s="7">
        <v>549</v>
      </c>
      <c r="F197" s="2">
        <v>0.75</v>
      </c>
      <c r="G197" s="5">
        <v>3.9</v>
      </c>
      <c r="H197" s="6">
        <v>61</v>
      </c>
      <c r="I197" t="s">
        <v>2898</v>
      </c>
      <c r="J197" t="s">
        <v>2899</v>
      </c>
      <c r="K197" s="7">
        <f t="shared" si="15"/>
        <v>33489</v>
      </c>
      <c r="L197" s="8">
        <f t="shared" si="16"/>
        <v>8479</v>
      </c>
      <c r="M197" s="9" t="str">
        <f t="shared" si="17"/>
        <v xml:space="preserve"> &lt; 200</v>
      </c>
      <c r="N197">
        <f t="shared" si="18"/>
        <v>237.9</v>
      </c>
      <c r="O197" s="8">
        <f t="shared" si="19"/>
        <v>25010</v>
      </c>
    </row>
    <row r="198" spans="1:15" x14ac:dyDescent="0.3">
      <c r="A198" t="s">
        <v>403</v>
      </c>
      <c r="B198" t="s">
        <v>404</v>
      </c>
      <c r="C198" t="s">
        <v>2</v>
      </c>
      <c r="D198" s="7">
        <v>129</v>
      </c>
      <c r="E198" s="7">
        <v>249</v>
      </c>
      <c r="F198" s="2">
        <v>0.48</v>
      </c>
      <c r="G198" s="5">
        <v>4</v>
      </c>
      <c r="H198" s="6">
        <v>9378</v>
      </c>
      <c r="I198" t="s">
        <v>2898</v>
      </c>
      <c r="J198" t="s">
        <v>2899</v>
      </c>
      <c r="K198" s="7">
        <f t="shared" si="15"/>
        <v>2335122</v>
      </c>
      <c r="L198" s="8">
        <f t="shared" si="16"/>
        <v>1209762</v>
      </c>
      <c r="M198" s="9" t="str">
        <f t="shared" si="17"/>
        <v xml:space="preserve"> &lt; 200</v>
      </c>
      <c r="N198">
        <f t="shared" si="18"/>
        <v>37512</v>
      </c>
      <c r="O198" s="8">
        <f t="shared" si="19"/>
        <v>1125360</v>
      </c>
    </row>
    <row r="199" spans="1:15" x14ac:dyDescent="0.3">
      <c r="A199" t="s">
        <v>405</v>
      </c>
      <c r="B199" t="s">
        <v>406</v>
      </c>
      <c r="C199" t="s">
        <v>37</v>
      </c>
      <c r="D199" s="7">
        <v>24999</v>
      </c>
      <c r="E199" s="7">
        <v>35999</v>
      </c>
      <c r="F199" s="2">
        <v>0.31</v>
      </c>
      <c r="G199" s="5">
        <v>4.2</v>
      </c>
      <c r="H199" s="6">
        <v>32840</v>
      </c>
      <c r="I199" t="s">
        <v>2901</v>
      </c>
      <c r="J199" t="s">
        <v>2903</v>
      </c>
      <c r="K199" s="7">
        <f t="shared" si="15"/>
        <v>1182207160</v>
      </c>
      <c r="L199" s="8">
        <f t="shared" si="16"/>
        <v>820967160</v>
      </c>
      <c r="M199" s="9" t="str">
        <f t="shared" si="17"/>
        <v>&gt; 500</v>
      </c>
      <c r="N199">
        <f t="shared" si="18"/>
        <v>137928</v>
      </c>
      <c r="O199" s="8">
        <f t="shared" si="19"/>
        <v>361240000</v>
      </c>
    </row>
    <row r="200" spans="1:15" x14ac:dyDescent="0.3">
      <c r="A200" t="s">
        <v>407</v>
      </c>
      <c r="B200" t="s">
        <v>408</v>
      </c>
      <c r="C200" t="s">
        <v>2</v>
      </c>
      <c r="D200" s="7">
        <v>999</v>
      </c>
      <c r="E200" s="7">
        <v>1699</v>
      </c>
      <c r="F200" s="2">
        <v>0.41</v>
      </c>
      <c r="G200" s="5">
        <v>4.4000000000000004</v>
      </c>
      <c r="H200" s="6">
        <v>7318</v>
      </c>
      <c r="I200" t="s">
        <v>2898</v>
      </c>
      <c r="J200" t="s">
        <v>2899</v>
      </c>
      <c r="K200" s="7">
        <f t="shared" si="15"/>
        <v>12433282</v>
      </c>
      <c r="L200" s="8">
        <f t="shared" si="16"/>
        <v>7310682</v>
      </c>
      <c r="M200" s="9" t="str">
        <f t="shared" si="17"/>
        <v>&gt; 500</v>
      </c>
      <c r="N200">
        <f t="shared" si="18"/>
        <v>32199.200000000004</v>
      </c>
      <c r="O200" s="8">
        <f t="shared" si="19"/>
        <v>5122600</v>
      </c>
    </row>
    <row r="201" spans="1:15" x14ac:dyDescent="0.3">
      <c r="A201" t="s">
        <v>409</v>
      </c>
      <c r="B201" t="s">
        <v>410</v>
      </c>
      <c r="C201" t="s">
        <v>2</v>
      </c>
      <c r="D201" s="7">
        <v>225</v>
      </c>
      <c r="E201" s="7">
        <v>499</v>
      </c>
      <c r="F201" s="2">
        <v>0.55000000000000004</v>
      </c>
      <c r="G201" s="5">
        <v>4.0999999999999996</v>
      </c>
      <c r="H201" s="6">
        <v>789</v>
      </c>
      <c r="I201" t="s">
        <v>2898</v>
      </c>
      <c r="J201" t="s">
        <v>2899</v>
      </c>
      <c r="K201" s="7">
        <f t="shared" si="15"/>
        <v>393711</v>
      </c>
      <c r="L201" s="8">
        <f t="shared" si="16"/>
        <v>177525</v>
      </c>
      <c r="M201" s="9" t="str">
        <f t="shared" si="17"/>
        <v>200 – 500</v>
      </c>
      <c r="N201">
        <f t="shared" si="18"/>
        <v>3234.8999999999996</v>
      </c>
      <c r="O201" s="8">
        <f t="shared" si="19"/>
        <v>216186</v>
      </c>
    </row>
    <row r="202" spans="1:15" x14ac:dyDescent="0.3">
      <c r="A202" t="s">
        <v>411</v>
      </c>
      <c r="B202" t="s">
        <v>412</v>
      </c>
      <c r="C202" t="s">
        <v>102</v>
      </c>
      <c r="D202" s="7">
        <v>547</v>
      </c>
      <c r="E202" s="7">
        <v>2999</v>
      </c>
      <c r="F202" s="2">
        <v>0.82</v>
      </c>
      <c r="G202" s="5">
        <v>4.3</v>
      </c>
      <c r="H202" s="6">
        <v>407</v>
      </c>
      <c r="I202" t="s">
        <v>2901</v>
      </c>
      <c r="J202" t="s">
        <v>2904</v>
      </c>
      <c r="K202" s="7">
        <f t="shared" si="15"/>
        <v>1220593</v>
      </c>
      <c r="L202" s="8">
        <f t="shared" si="16"/>
        <v>222629</v>
      </c>
      <c r="M202" s="9" t="str">
        <f t="shared" si="17"/>
        <v>&gt; 500</v>
      </c>
      <c r="N202">
        <f t="shared" si="18"/>
        <v>1750.1</v>
      </c>
      <c r="O202" s="8">
        <f t="shared" si="19"/>
        <v>997964</v>
      </c>
    </row>
    <row r="203" spans="1:15" x14ac:dyDescent="0.3">
      <c r="A203" t="s">
        <v>413</v>
      </c>
      <c r="B203" t="s">
        <v>414</v>
      </c>
      <c r="C203" t="s">
        <v>2</v>
      </c>
      <c r="D203" s="7">
        <v>259</v>
      </c>
      <c r="E203" s="7">
        <v>699</v>
      </c>
      <c r="F203" s="2">
        <v>0.63</v>
      </c>
      <c r="G203" s="5">
        <v>3.8</v>
      </c>
      <c r="H203" s="6">
        <v>2399</v>
      </c>
      <c r="I203" t="s">
        <v>2898</v>
      </c>
      <c r="J203" t="s">
        <v>2899</v>
      </c>
      <c r="K203" s="7">
        <f t="shared" si="15"/>
        <v>1676901</v>
      </c>
      <c r="L203" s="8">
        <f t="shared" si="16"/>
        <v>621341</v>
      </c>
      <c r="M203" s="9" t="str">
        <f t="shared" si="17"/>
        <v>200 – 500</v>
      </c>
      <c r="N203">
        <f t="shared" si="18"/>
        <v>9116.1999999999989</v>
      </c>
      <c r="O203" s="8">
        <f t="shared" si="19"/>
        <v>1055560</v>
      </c>
    </row>
    <row r="204" spans="1:15" x14ac:dyDescent="0.3">
      <c r="A204" t="s">
        <v>415</v>
      </c>
      <c r="B204" t="s">
        <v>416</v>
      </c>
      <c r="C204" t="s">
        <v>102</v>
      </c>
      <c r="D204" s="7">
        <v>239</v>
      </c>
      <c r="E204" s="7">
        <v>699</v>
      </c>
      <c r="F204" s="2">
        <v>0.66</v>
      </c>
      <c r="G204" s="5">
        <v>4.4000000000000004</v>
      </c>
      <c r="H204" s="6">
        <v>2640</v>
      </c>
      <c r="I204" t="s">
        <v>2901</v>
      </c>
      <c r="J204" t="s">
        <v>2904</v>
      </c>
      <c r="K204" s="7">
        <f t="shared" si="15"/>
        <v>1845360</v>
      </c>
      <c r="L204" s="8">
        <f t="shared" si="16"/>
        <v>630960</v>
      </c>
      <c r="M204" s="9" t="str">
        <f t="shared" si="17"/>
        <v>200 – 500</v>
      </c>
      <c r="N204">
        <f t="shared" si="18"/>
        <v>11616.000000000002</v>
      </c>
      <c r="O204" s="8">
        <f t="shared" si="19"/>
        <v>1214400</v>
      </c>
    </row>
    <row r="205" spans="1:15" x14ac:dyDescent="0.3">
      <c r="A205" t="s">
        <v>417</v>
      </c>
      <c r="B205" t="s">
        <v>418</v>
      </c>
      <c r="C205" t="s">
        <v>102</v>
      </c>
      <c r="D205" s="7">
        <v>349</v>
      </c>
      <c r="E205" s="7">
        <v>999</v>
      </c>
      <c r="F205" s="2">
        <v>0.65</v>
      </c>
      <c r="G205" s="5">
        <v>4</v>
      </c>
      <c r="H205" s="6">
        <v>839</v>
      </c>
      <c r="I205" t="s">
        <v>2901</v>
      </c>
      <c r="J205" t="s">
        <v>2904</v>
      </c>
      <c r="K205" s="7">
        <f t="shared" si="15"/>
        <v>838161</v>
      </c>
      <c r="L205" s="8">
        <f t="shared" si="16"/>
        <v>292811</v>
      </c>
      <c r="M205" s="9" t="str">
        <f t="shared" si="17"/>
        <v>200 – 500</v>
      </c>
      <c r="N205">
        <f t="shared" si="18"/>
        <v>3356</v>
      </c>
      <c r="O205" s="8">
        <f t="shared" si="19"/>
        <v>545350</v>
      </c>
    </row>
    <row r="206" spans="1:15" x14ac:dyDescent="0.3">
      <c r="A206" t="s">
        <v>419</v>
      </c>
      <c r="B206" t="s">
        <v>420</v>
      </c>
      <c r="C206" t="s">
        <v>28</v>
      </c>
      <c r="D206" s="7">
        <v>467</v>
      </c>
      <c r="E206" s="7">
        <v>599</v>
      </c>
      <c r="F206" s="2">
        <v>0.22</v>
      </c>
      <c r="G206" s="5">
        <v>4.4000000000000004</v>
      </c>
      <c r="H206" s="6">
        <v>44054</v>
      </c>
      <c r="I206" t="s">
        <v>2901</v>
      </c>
      <c r="J206" t="s">
        <v>2902</v>
      </c>
      <c r="K206" s="7">
        <f t="shared" si="15"/>
        <v>26388346</v>
      </c>
      <c r="L206" s="8">
        <f t="shared" si="16"/>
        <v>20573218</v>
      </c>
      <c r="M206" s="9" t="str">
        <f t="shared" si="17"/>
        <v>200 – 500</v>
      </c>
      <c r="N206">
        <f t="shared" si="18"/>
        <v>193837.6</v>
      </c>
      <c r="O206" s="8">
        <f t="shared" si="19"/>
        <v>5815128</v>
      </c>
    </row>
    <row r="207" spans="1:15" x14ac:dyDescent="0.3">
      <c r="A207" t="s">
        <v>421</v>
      </c>
      <c r="B207" t="s">
        <v>422</v>
      </c>
      <c r="C207" t="s">
        <v>2</v>
      </c>
      <c r="D207" s="7">
        <v>449</v>
      </c>
      <c r="E207" s="7">
        <v>599</v>
      </c>
      <c r="F207" s="2">
        <v>0.25</v>
      </c>
      <c r="G207" s="5">
        <v>4</v>
      </c>
      <c r="H207" s="6">
        <v>3231</v>
      </c>
      <c r="I207" t="s">
        <v>2898</v>
      </c>
      <c r="J207" t="s">
        <v>2899</v>
      </c>
      <c r="K207" s="7">
        <f t="shared" si="15"/>
        <v>1935369</v>
      </c>
      <c r="L207" s="8">
        <f t="shared" si="16"/>
        <v>1450719</v>
      </c>
      <c r="M207" s="9" t="str">
        <f t="shared" si="17"/>
        <v>200 – 500</v>
      </c>
      <c r="N207">
        <f t="shared" si="18"/>
        <v>12924</v>
      </c>
      <c r="O207" s="8">
        <f t="shared" si="19"/>
        <v>484650</v>
      </c>
    </row>
    <row r="208" spans="1:15" x14ac:dyDescent="0.3">
      <c r="A208" t="s">
        <v>423</v>
      </c>
      <c r="B208" t="s">
        <v>424</v>
      </c>
      <c r="C208" t="s">
        <v>37</v>
      </c>
      <c r="D208" s="7">
        <v>11990</v>
      </c>
      <c r="E208" s="7">
        <v>31990</v>
      </c>
      <c r="F208" s="2">
        <v>0.63</v>
      </c>
      <c r="G208" s="5">
        <v>4.2</v>
      </c>
      <c r="H208" s="6">
        <v>64</v>
      </c>
      <c r="I208" t="s">
        <v>2901</v>
      </c>
      <c r="J208" t="s">
        <v>2903</v>
      </c>
      <c r="K208" s="7">
        <f t="shared" si="15"/>
        <v>2047360</v>
      </c>
      <c r="L208" s="8">
        <f t="shared" si="16"/>
        <v>767360</v>
      </c>
      <c r="M208" s="9" t="str">
        <f t="shared" si="17"/>
        <v>&gt; 500</v>
      </c>
      <c r="N208">
        <f t="shared" si="18"/>
        <v>268.8</v>
      </c>
      <c r="O208" s="8">
        <f t="shared" si="19"/>
        <v>1280000</v>
      </c>
    </row>
    <row r="209" spans="1:15" x14ac:dyDescent="0.3">
      <c r="A209" t="s">
        <v>425</v>
      </c>
      <c r="B209" t="s">
        <v>426</v>
      </c>
      <c r="C209" t="s">
        <v>2</v>
      </c>
      <c r="D209" s="7">
        <v>350</v>
      </c>
      <c r="E209" s="7">
        <v>599</v>
      </c>
      <c r="F209" s="2">
        <v>0.42</v>
      </c>
      <c r="G209" s="5">
        <v>3.9</v>
      </c>
      <c r="H209" s="6">
        <v>8314</v>
      </c>
      <c r="I209" t="s">
        <v>2898</v>
      </c>
      <c r="J209" t="s">
        <v>2899</v>
      </c>
      <c r="K209" s="7">
        <f t="shared" si="15"/>
        <v>4980086</v>
      </c>
      <c r="L209" s="8">
        <f t="shared" si="16"/>
        <v>2909900</v>
      </c>
      <c r="M209" s="9" t="str">
        <f t="shared" si="17"/>
        <v>200 – 500</v>
      </c>
      <c r="N209">
        <f t="shared" si="18"/>
        <v>32424.6</v>
      </c>
      <c r="O209" s="8">
        <f t="shared" si="19"/>
        <v>2070186</v>
      </c>
    </row>
    <row r="210" spans="1:15" x14ac:dyDescent="0.3">
      <c r="A210" t="s">
        <v>427</v>
      </c>
      <c r="B210" t="s">
        <v>428</v>
      </c>
      <c r="C210" t="s">
        <v>2</v>
      </c>
      <c r="D210" s="7">
        <v>252</v>
      </c>
      <c r="E210" s="7">
        <v>999</v>
      </c>
      <c r="F210" s="2">
        <v>0.75</v>
      </c>
      <c r="G210" s="5">
        <v>3.7</v>
      </c>
      <c r="H210" s="6">
        <v>2249</v>
      </c>
      <c r="I210" t="s">
        <v>2898</v>
      </c>
      <c r="J210" t="s">
        <v>2899</v>
      </c>
      <c r="K210" s="7">
        <f t="shared" si="15"/>
        <v>2246751</v>
      </c>
      <c r="L210" s="8">
        <f t="shared" si="16"/>
        <v>566748</v>
      </c>
      <c r="M210" s="9" t="str">
        <f t="shared" si="17"/>
        <v>200 – 500</v>
      </c>
      <c r="N210">
        <f t="shared" si="18"/>
        <v>8321.3000000000011</v>
      </c>
      <c r="O210" s="8">
        <f t="shared" si="19"/>
        <v>1680003</v>
      </c>
    </row>
    <row r="211" spans="1:15" x14ac:dyDescent="0.3">
      <c r="A211" t="s">
        <v>429</v>
      </c>
      <c r="B211" t="s">
        <v>430</v>
      </c>
      <c r="C211" t="s">
        <v>102</v>
      </c>
      <c r="D211" s="7">
        <v>204</v>
      </c>
      <c r="E211" s="7">
        <v>599</v>
      </c>
      <c r="F211" s="2">
        <v>0.66</v>
      </c>
      <c r="G211" s="5">
        <v>3.6</v>
      </c>
      <c r="H211" s="6">
        <v>339</v>
      </c>
      <c r="I211" t="s">
        <v>2901</v>
      </c>
      <c r="J211" t="s">
        <v>2904</v>
      </c>
      <c r="K211" s="7">
        <f t="shared" si="15"/>
        <v>203061</v>
      </c>
      <c r="L211" s="8">
        <f t="shared" si="16"/>
        <v>69156</v>
      </c>
      <c r="M211" s="9" t="str">
        <f t="shared" si="17"/>
        <v>200 – 500</v>
      </c>
      <c r="N211">
        <f t="shared" si="18"/>
        <v>1220.4000000000001</v>
      </c>
      <c r="O211" s="8">
        <f t="shared" si="19"/>
        <v>133905</v>
      </c>
    </row>
    <row r="212" spans="1:15" x14ac:dyDescent="0.3">
      <c r="A212" t="s">
        <v>431</v>
      </c>
      <c r="B212" t="s">
        <v>432</v>
      </c>
      <c r="C212" t="s">
        <v>326</v>
      </c>
      <c r="D212" s="7">
        <v>6490</v>
      </c>
      <c r="E212" s="7">
        <v>9990</v>
      </c>
      <c r="F212" s="2">
        <v>0.35</v>
      </c>
      <c r="G212" s="5">
        <v>4</v>
      </c>
      <c r="H212" s="6">
        <v>27</v>
      </c>
      <c r="I212" t="s">
        <v>2901</v>
      </c>
      <c r="J212" t="s">
        <v>2910</v>
      </c>
      <c r="K212" s="7">
        <f t="shared" si="15"/>
        <v>269730</v>
      </c>
      <c r="L212" s="8">
        <f t="shared" si="16"/>
        <v>175230</v>
      </c>
      <c r="M212" s="9" t="str">
        <f t="shared" si="17"/>
        <v>&gt; 500</v>
      </c>
      <c r="N212">
        <f t="shared" si="18"/>
        <v>108</v>
      </c>
      <c r="O212" s="8">
        <f t="shared" si="19"/>
        <v>94500</v>
      </c>
    </row>
    <row r="213" spans="1:15" x14ac:dyDescent="0.3">
      <c r="A213" t="s">
        <v>433</v>
      </c>
      <c r="B213" t="s">
        <v>434</v>
      </c>
      <c r="C213" t="s">
        <v>102</v>
      </c>
      <c r="D213" s="7">
        <v>235</v>
      </c>
      <c r="E213" s="7">
        <v>599</v>
      </c>
      <c r="F213" s="2">
        <v>0.61</v>
      </c>
      <c r="G213" s="5">
        <v>3.5</v>
      </c>
      <c r="H213" s="6">
        <v>197</v>
      </c>
      <c r="I213" t="s">
        <v>2901</v>
      </c>
      <c r="J213" t="s">
        <v>2904</v>
      </c>
      <c r="K213" s="7">
        <f t="shared" si="15"/>
        <v>118003</v>
      </c>
      <c r="L213" s="8">
        <f t="shared" si="16"/>
        <v>46295</v>
      </c>
      <c r="M213" s="9" t="str">
        <f t="shared" si="17"/>
        <v>200 – 500</v>
      </c>
      <c r="N213">
        <f t="shared" si="18"/>
        <v>689.5</v>
      </c>
      <c r="O213" s="8">
        <f t="shared" si="19"/>
        <v>71708</v>
      </c>
    </row>
    <row r="214" spans="1:15" x14ac:dyDescent="0.3">
      <c r="A214" t="s">
        <v>435</v>
      </c>
      <c r="B214" t="s">
        <v>436</v>
      </c>
      <c r="C214" t="s">
        <v>2</v>
      </c>
      <c r="D214" s="7">
        <v>299</v>
      </c>
      <c r="E214" s="7">
        <v>800</v>
      </c>
      <c r="F214" s="2">
        <v>0.63</v>
      </c>
      <c r="G214" s="5">
        <v>4.5</v>
      </c>
      <c r="H214" s="6">
        <v>74977</v>
      </c>
      <c r="I214" t="s">
        <v>2898</v>
      </c>
      <c r="J214" t="s">
        <v>2899</v>
      </c>
      <c r="K214" s="7">
        <f t="shared" si="15"/>
        <v>59981600</v>
      </c>
      <c r="L214" s="8">
        <f t="shared" si="16"/>
        <v>22418123</v>
      </c>
      <c r="M214" s="9" t="str">
        <f t="shared" si="17"/>
        <v>200 – 500</v>
      </c>
      <c r="N214">
        <f t="shared" si="18"/>
        <v>337396.5</v>
      </c>
      <c r="O214" s="8">
        <f t="shared" si="19"/>
        <v>37563477</v>
      </c>
    </row>
    <row r="215" spans="1:15" x14ac:dyDescent="0.3">
      <c r="A215" t="s">
        <v>437</v>
      </c>
      <c r="B215" t="s">
        <v>438</v>
      </c>
      <c r="C215" t="s">
        <v>2</v>
      </c>
      <c r="D215" s="7">
        <v>799</v>
      </c>
      <c r="E215" s="7">
        <v>1999</v>
      </c>
      <c r="F215" s="2">
        <v>0.6</v>
      </c>
      <c r="G215" s="5">
        <v>4.2</v>
      </c>
      <c r="H215" s="6">
        <v>8583</v>
      </c>
      <c r="I215" t="s">
        <v>2898</v>
      </c>
      <c r="J215" t="s">
        <v>2899</v>
      </c>
      <c r="K215" s="7">
        <f t="shared" si="15"/>
        <v>17157417</v>
      </c>
      <c r="L215" s="8">
        <f t="shared" si="16"/>
        <v>6857817</v>
      </c>
      <c r="M215" s="9" t="str">
        <f t="shared" si="17"/>
        <v>&gt; 500</v>
      </c>
      <c r="N215">
        <f t="shared" si="18"/>
        <v>36048.6</v>
      </c>
      <c r="O215" s="8">
        <f t="shared" si="19"/>
        <v>10299600</v>
      </c>
    </row>
    <row r="216" spans="1:15" x14ac:dyDescent="0.3">
      <c r="A216" t="s">
        <v>439</v>
      </c>
      <c r="B216" t="s">
        <v>440</v>
      </c>
      <c r="C216" t="s">
        <v>102</v>
      </c>
      <c r="D216" s="7">
        <v>299</v>
      </c>
      <c r="E216" s="7">
        <v>999</v>
      </c>
      <c r="F216" s="2">
        <v>0.7</v>
      </c>
      <c r="G216" s="5">
        <v>3.8</v>
      </c>
      <c r="H216" s="6">
        <v>928</v>
      </c>
      <c r="I216" t="s">
        <v>2901</v>
      </c>
      <c r="J216" t="s">
        <v>2904</v>
      </c>
      <c r="K216" s="7">
        <f t="shared" si="15"/>
        <v>927072</v>
      </c>
      <c r="L216" s="8">
        <f t="shared" si="16"/>
        <v>277472</v>
      </c>
      <c r="M216" s="9" t="str">
        <f t="shared" si="17"/>
        <v>200 – 500</v>
      </c>
      <c r="N216">
        <f t="shared" si="18"/>
        <v>3526.3999999999996</v>
      </c>
      <c r="O216" s="8">
        <f t="shared" si="19"/>
        <v>649600</v>
      </c>
    </row>
    <row r="217" spans="1:15" x14ac:dyDescent="0.3">
      <c r="A217" t="s">
        <v>441</v>
      </c>
      <c r="B217" t="s">
        <v>442</v>
      </c>
      <c r="C217" t="s">
        <v>113</v>
      </c>
      <c r="D217" s="7">
        <v>6999</v>
      </c>
      <c r="E217" s="7">
        <v>16990</v>
      </c>
      <c r="F217" s="2">
        <v>0.59</v>
      </c>
      <c r="G217" s="5">
        <v>3.8</v>
      </c>
      <c r="H217" s="6">
        <v>110</v>
      </c>
      <c r="I217" t="s">
        <v>2901</v>
      </c>
      <c r="J217" t="s">
        <v>2905</v>
      </c>
      <c r="K217" s="7">
        <f t="shared" si="15"/>
        <v>1868900</v>
      </c>
      <c r="L217" s="8">
        <f t="shared" si="16"/>
        <v>769890</v>
      </c>
      <c r="M217" s="9" t="str">
        <f t="shared" si="17"/>
        <v>&gt; 500</v>
      </c>
      <c r="N217">
        <f t="shared" si="18"/>
        <v>418</v>
      </c>
      <c r="O217" s="8">
        <f t="shared" si="19"/>
        <v>1099010</v>
      </c>
    </row>
    <row r="218" spans="1:15" x14ac:dyDescent="0.3">
      <c r="A218" t="s">
        <v>443</v>
      </c>
      <c r="B218" t="s">
        <v>444</v>
      </c>
      <c r="C218" t="s">
        <v>37</v>
      </c>
      <c r="D218" s="7">
        <v>42999</v>
      </c>
      <c r="E218" s="7">
        <v>59999</v>
      </c>
      <c r="F218" s="2">
        <v>0.28000000000000003</v>
      </c>
      <c r="G218" s="5">
        <v>4.0999999999999996</v>
      </c>
      <c r="H218" s="6">
        <v>6753</v>
      </c>
      <c r="I218" t="s">
        <v>2901</v>
      </c>
      <c r="J218" t="s">
        <v>2903</v>
      </c>
      <c r="K218" s="7">
        <f t="shared" si="15"/>
        <v>405173247</v>
      </c>
      <c r="L218" s="8">
        <f t="shared" si="16"/>
        <v>290372247</v>
      </c>
      <c r="M218" s="9" t="str">
        <f t="shared" si="17"/>
        <v>&gt; 500</v>
      </c>
      <c r="N218">
        <f t="shared" si="18"/>
        <v>27687.3</v>
      </c>
      <c r="O218" s="8">
        <f t="shared" si="19"/>
        <v>114801000</v>
      </c>
    </row>
    <row r="219" spans="1:15" x14ac:dyDescent="0.3">
      <c r="A219" t="s">
        <v>445</v>
      </c>
      <c r="B219" t="s">
        <v>446</v>
      </c>
      <c r="C219" t="s">
        <v>28</v>
      </c>
      <c r="D219" s="7">
        <v>173</v>
      </c>
      <c r="E219" s="7">
        <v>999</v>
      </c>
      <c r="F219" s="2">
        <v>0.83</v>
      </c>
      <c r="G219" s="5">
        <v>4.3</v>
      </c>
      <c r="H219" s="6">
        <v>1237</v>
      </c>
      <c r="I219" t="s">
        <v>2901</v>
      </c>
      <c r="J219" t="s">
        <v>2902</v>
      </c>
      <c r="K219" s="7">
        <f t="shared" si="15"/>
        <v>1235763</v>
      </c>
      <c r="L219" s="8">
        <f t="shared" si="16"/>
        <v>214001</v>
      </c>
      <c r="M219" s="9" t="str">
        <f t="shared" si="17"/>
        <v xml:space="preserve"> &lt; 200</v>
      </c>
      <c r="N219">
        <f t="shared" si="18"/>
        <v>5319.0999999999995</v>
      </c>
      <c r="O219" s="8">
        <f t="shared" si="19"/>
        <v>1021762</v>
      </c>
    </row>
    <row r="220" spans="1:15" x14ac:dyDescent="0.3">
      <c r="A220" t="s">
        <v>447</v>
      </c>
      <c r="B220" t="s">
        <v>448</v>
      </c>
      <c r="C220" t="s">
        <v>449</v>
      </c>
      <c r="D220" s="7">
        <v>209</v>
      </c>
      <c r="E220" s="7">
        <v>600</v>
      </c>
      <c r="F220" s="2">
        <v>0.65</v>
      </c>
      <c r="G220" s="5">
        <v>4.4000000000000004</v>
      </c>
      <c r="H220" s="6">
        <v>18872</v>
      </c>
      <c r="I220" t="s">
        <v>2901</v>
      </c>
      <c r="J220" t="s">
        <v>2911</v>
      </c>
      <c r="K220" s="7">
        <f t="shared" si="15"/>
        <v>11323200</v>
      </c>
      <c r="L220" s="8">
        <f t="shared" si="16"/>
        <v>3944248</v>
      </c>
      <c r="M220" s="9" t="str">
        <f t="shared" si="17"/>
        <v>200 – 500</v>
      </c>
      <c r="N220">
        <f t="shared" si="18"/>
        <v>83036.800000000003</v>
      </c>
      <c r="O220" s="8">
        <f t="shared" si="19"/>
        <v>7378952</v>
      </c>
    </row>
    <row r="221" spans="1:15" x14ac:dyDescent="0.3">
      <c r="A221" t="s">
        <v>450</v>
      </c>
      <c r="B221" t="s">
        <v>451</v>
      </c>
      <c r="C221" t="s">
        <v>2</v>
      </c>
      <c r="D221" s="7">
        <v>848.99</v>
      </c>
      <c r="E221" s="7">
        <v>1490</v>
      </c>
      <c r="F221" s="2">
        <v>0.43</v>
      </c>
      <c r="G221" s="5">
        <v>3.9</v>
      </c>
      <c r="H221" s="6">
        <v>356</v>
      </c>
      <c r="I221" t="s">
        <v>2898</v>
      </c>
      <c r="J221" t="s">
        <v>2899</v>
      </c>
      <c r="K221" s="7">
        <f t="shared" si="15"/>
        <v>530440</v>
      </c>
      <c r="L221" s="8">
        <f t="shared" si="16"/>
        <v>302240.44</v>
      </c>
      <c r="M221" s="9" t="str">
        <f t="shared" si="17"/>
        <v>&gt; 500</v>
      </c>
      <c r="N221">
        <f t="shared" si="18"/>
        <v>1388.3999999999999</v>
      </c>
      <c r="O221" s="8">
        <f t="shared" si="19"/>
        <v>228199.56</v>
      </c>
    </row>
    <row r="222" spans="1:15" x14ac:dyDescent="0.3">
      <c r="A222" t="s">
        <v>452</v>
      </c>
      <c r="B222" t="s">
        <v>453</v>
      </c>
      <c r="C222" t="s">
        <v>2</v>
      </c>
      <c r="D222" s="7">
        <v>649</v>
      </c>
      <c r="E222" s="7">
        <v>1999</v>
      </c>
      <c r="F222" s="2">
        <v>0.68</v>
      </c>
      <c r="G222" s="5">
        <v>4.2</v>
      </c>
      <c r="H222" s="6">
        <v>24269</v>
      </c>
      <c r="I222" t="s">
        <v>2898</v>
      </c>
      <c r="J222" t="s">
        <v>2899</v>
      </c>
      <c r="K222" s="7">
        <f t="shared" si="15"/>
        <v>48513731</v>
      </c>
      <c r="L222" s="8">
        <f t="shared" si="16"/>
        <v>15750581</v>
      </c>
      <c r="M222" s="9" t="str">
        <f t="shared" si="17"/>
        <v>&gt; 500</v>
      </c>
      <c r="N222">
        <f t="shared" si="18"/>
        <v>101929.8</v>
      </c>
      <c r="O222" s="8">
        <f t="shared" si="19"/>
        <v>32763150</v>
      </c>
    </row>
    <row r="223" spans="1:15" x14ac:dyDescent="0.3">
      <c r="A223" t="s">
        <v>454</v>
      </c>
      <c r="B223" t="s">
        <v>455</v>
      </c>
      <c r="C223" t="s">
        <v>102</v>
      </c>
      <c r="D223" s="7">
        <v>299</v>
      </c>
      <c r="E223" s="7">
        <v>899</v>
      </c>
      <c r="F223" s="2">
        <v>0.67</v>
      </c>
      <c r="G223" s="5">
        <v>3.8</v>
      </c>
      <c r="H223" s="6">
        <v>425</v>
      </c>
      <c r="I223" t="s">
        <v>2901</v>
      </c>
      <c r="J223" t="s">
        <v>2904</v>
      </c>
      <c r="K223" s="7">
        <f t="shared" si="15"/>
        <v>382075</v>
      </c>
      <c r="L223" s="8">
        <f t="shared" si="16"/>
        <v>127075</v>
      </c>
      <c r="M223" s="9" t="str">
        <f t="shared" si="17"/>
        <v>200 – 500</v>
      </c>
      <c r="N223">
        <f t="shared" si="18"/>
        <v>1615</v>
      </c>
      <c r="O223" s="8">
        <f t="shared" si="19"/>
        <v>255000</v>
      </c>
    </row>
    <row r="224" spans="1:15" x14ac:dyDescent="0.3">
      <c r="A224" t="s">
        <v>456</v>
      </c>
      <c r="B224" t="s">
        <v>457</v>
      </c>
      <c r="C224" t="s">
        <v>144</v>
      </c>
      <c r="D224" s="7">
        <v>399</v>
      </c>
      <c r="E224" s="7">
        <v>799</v>
      </c>
      <c r="F224" s="2">
        <v>0.5</v>
      </c>
      <c r="G224" s="5">
        <v>4.0999999999999996</v>
      </c>
      <c r="H224" s="6">
        <v>1161</v>
      </c>
      <c r="I224" t="s">
        <v>2901</v>
      </c>
      <c r="J224" t="s">
        <v>2906</v>
      </c>
      <c r="K224" s="7">
        <f t="shared" si="15"/>
        <v>927639</v>
      </c>
      <c r="L224" s="8">
        <f t="shared" si="16"/>
        <v>463239</v>
      </c>
      <c r="M224" s="9" t="str">
        <f t="shared" si="17"/>
        <v>200 – 500</v>
      </c>
      <c r="N224">
        <f t="shared" si="18"/>
        <v>4760.0999999999995</v>
      </c>
      <c r="O224" s="8">
        <f t="shared" si="19"/>
        <v>464400</v>
      </c>
    </row>
    <row r="225" spans="1:15" x14ac:dyDescent="0.3">
      <c r="A225" t="s">
        <v>458</v>
      </c>
      <c r="B225" t="s">
        <v>459</v>
      </c>
      <c r="C225" t="s">
        <v>2</v>
      </c>
      <c r="D225" s="7">
        <v>249</v>
      </c>
      <c r="E225" s="7">
        <v>499</v>
      </c>
      <c r="F225" s="2">
        <v>0.5</v>
      </c>
      <c r="G225" s="5">
        <v>4.0999999999999996</v>
      </c>
      <c r="H225" s="6">
        <v>1508</v>
      </c>
      <c r="I225" t="s">
        <v>2898</v>
      </c>
      <c r="J225" t="s">
        <v>2899</v>
      </c>
      <c r="K225" s="7">
        <f t="shared" si="15"/>
        <v>752492</v>
      </c>
      <c r="L225" s="8">
        <f t="shared" si="16"/>
        <v>375492</v>
      </c>
      <c r="M225" s="9" t="str">
        <f t="shared" si="17"/>
        <v>200 – 500</v>
      </c>
      <c r="N225">
        <f t="shared" si="18"/>
        <v>6182.7999999999993</v>
      </c>
      <c r="O225" s="8">
        <f t="shared" si="19"/>
        <v>377000</v>
      </c>
    </row>
    <row r="226" spans="1:15" x14ac:dyDescent="0.3">
      <c r="A226" t="s">
        <v>460</v>
      </c>
      <c r="B226" t="s">
        <v>461</v>
      </c>
      <c r="C226" t="s">
        <v>462</v>
      </c>
      <c r="D226" s="7">
        <v>1249</v>
      </c>
      <c r="E226" s="7">
        <v>2299</v>
      </c>
      <c r="F226" s="2">
        <v>0.46</v>
      </c>
      <c r="G226" s="5">
        <v>4.3</v>
      </c>
      <c r="H226" s="6">
        <v>7636</v>
      </c>
      <c r="I226" t="s">
        <v>2901</v>
      </c>
      <c r="J226" t="s">
        <v>2912</v>
      </c>
      <c r="K226" s="7">
        <f t="shared" si="15"/>
        <v>17555164</v>
      </c>
      <c r="L226" s="8">
        <f t="shared" si="16"/>
        <v>9537364</v>
      </c>
      <c r="M226" s="9" t="str">
        <f t="shared" si="17"/>
        <v>&gt; 500</v>
      </c>
      <c r="N226">
        <f t="shared" si="18"/>
        <v>32834.799999999996</v>
      </c>
      <c r="O226" s="8">
        <f t="shared" si="19"/>
        <v>8017800</v>
      </c>
    </row>
    <row r="227" spans="1:15" x14ac:dyDescent="0.3">
      <c r="A227" t="s">
        <v>463</v>
      </c>
      <c r="B227" t="s">
        <v>464</v>
      </c>
      <c r="C227" t="s">
        <v>102</v>
      </c>
      <c r="D227" s="7">
        <v>213</v>
      </c>
      <c r="E227" s="7">
        <v>499</v>
      </c>
      <c r="F227" s="2">
        <v>0.56999999999999995</v>
      </c>
      <c r="G227" s="5">
        <v>3.7</v>
      </c>
      <c r="H227" s="6">
        <v>246</v>
      </c>
      <c r="I227" t="s">
        <v>2901</v>
      </c>
      <c r="J227" t="s">
        <v>2904</v>
      </c>
      <c r="K227" s="7">
        <f t="shared" si="15"/>
        <v>122754</v>
      </c>
      <c r="L227" s="8">
        <f t="shared" si="16"/>
        <v>52398</v>
      </c>
      <c r="M227" s="9" t="str">
        <f t="shared" si="17"/>
        <v>200 – 500</v>
      </c>
      <c r="N227">
        <f t="shared" si="18"/>
        <v>910.2</v>
      </c>
      <c r="O227" s="8">
        <f t="shared" si="19"/>
        <v>70356</v>
      </c>
    </row>
    <row r="228" spans="1:15" x14ac:dyDescent="0.3">
      <c r="A228" t="s">
        <v>465</v>
      </c>
      <c r="B228" t="s">
        <v>466</v>
      </c>
      <c r="C228" t="s">
        <v>102</v>
      </c>
      <c r="D228" s="7">
        <v>209</v>
      </c>
      <c r="E228" s="7">
        <v>499</v>
      </c>
      <c r="F228" s="2">
        <v>0.57999999999999996</v>
      </c>
      <c r="G228" s="5">
        <v>4</v>
      </c>
      <c r="H228" s="6">
        <v>479</v>
      </c>
      <c r="I228" t="s">
        <v>2901</v>
      </c>
      <c r="J228" t="s">
        <v>2904</v>
      </c>
      <c r="K228" s="7">
        <f t="shared" si="15"/>
        <v>239021</v>
      </c>
      <c r="L228" s="8">
        <f t="shared" si="16"/>
        <v>100111</v>
      </c>
      <c r="M228" s="9" t="str">
        <f t="shared" si="17"/>
        <v>200 – 500</v>
      </c>
      <c r="N228">
        <f t="shared" si="18"/>
        <v>1916</v>
      </c>
      <c r="O228" s="8">
        <f t="shared" si="19"/>
        <v>138910</v>
      </c>
    </row>
    <row r="229" spans="1:15" x14ac:dyDescent="0.3">
      <c r="A229" t="s">
        <v>467</v>
      </c>
      <c r="B229" t="s">
        <v>468</v>
      </c>
      <c r="C229" t="s">
        <v>28</v>
      </c>
      <c r="D229" s="7">
        <v>598</v>
      </c>
      <c r="E229" s="7">
        <v>4999</v>
      </c>
      <c r="F229" s="2">
        <v>0.88</v>
      </c>
      <c r="G229" s="5">
        <v>4.2</v>
      </c>
      <c r="H229" s="6">
        <v>910</v>
      </c>
      <c r="I229" t="s">
        <v>2901</v>
      </c>
      <c r="J229" t="s">
        <v>2902</v>
      </c>
      <c r="K229" s="7">
        <f t="shared" si="15"/>
        <v>4549090</v>
      </c>
      <c r="L229" s="8">
        <f t="shared" si="16"/>
        <v>544180</v>
      </c>
      <c r="M229" s="9" t="str">
        <f t="shared" si="17"/>
        <v>&gt; 500</v>
      </c>
      <c r="N229">
        <f t="shared" si="18"/>
        <v>3822</v>
      </c>
      <c r="O229" s="8">
        <f t="shared" si="19"/>
        <v>4004910</v>
      </c>
    </row>
    <row r="230" spans="1:15" x14ac:dyDescent="0.3">
      <c r="A230" t="s">
        <v>469</v>
      </c>
      <c r="B230" t="s">
        <v>470</v>
      </c>
      <c r="C230" t="s">
        <v>2</v>
      </c>
      <c r="D230" s="7">
        <v>799</v>
      </c>
      <c r="E230" s="7">
        <v>1749</v>
      </c>
      <c r="F230" s="2">
        <v>0.54</v>
      </c>
      <c r="G230" s="5">
        <v>4.0999999999999996</v>
      </c>
      <c r="H230" s="6">
        <v>5626</v>
      </c>
      <c r="I230" t="s">
        <v>2898</v>
      </c>
      <c r="J230" t="s">
        <v>2899</v>
      </c>
      <c r="K230" s="7">
        <f t="shared" si="15"/>
        <v>9839874</v>
      </c>
      <c r="L230" s="8">
        <f t="shared" si="16"/>
        <v>4495174</v>
      </c>
      <c r="M230" s="9" t="str">
        <f t="shared" si="17"/>
        <v>&gt; 500</v>
      </c>
      <c r="N230">
        <f t="shared" si="18"/>
        <v>23066.6</v>
      </c>
      <c r="O230" s="8">
        <f t="shared" si="19"/>
        <v>5344700</v>
      </c>
    </row>
    <row r="231" spans="1:15" x14ac:dyDescent="0.3">
      <c r="A231" t="s">
        <v>471</v>
      </c>
      <c r="B231" t="s">
        <v>472</v>
      </c>
      <c r="C231" t="s">
        <v>2</v>
      </c>
      <c r="D231" s="7">
        <v>159</v>
      </c>
      <c r="E231" s="7">
        <v>595</v>
      </c>
      <c r="F231" s="2">
        <v>0.73</v>
      </c>
      <c r="G231" s="5">
        <v>4.3</v>
      </c>
      <c r="H231" s="6">
        <v>14184</v>
      </c>
      <c r="I231" t="s">
        <v>2898</v>
      </c>
      <c r="J231" t="s">
        <v>2899</v>
      </c>
      <c r="K231" s="7">
        <f t="shared" si="15"/>
        <v>8439480</v>
      </c>
      <c r="L231" s="8">
        <f t="shared" si="16"/>
        <v>2255256</v>
      </c>
      <c r="M231" s="9" t="str">
        <f t="shared" si="17"/>
        <v xml:space="preserve"> &lt; 200</v>
      </c>
      <c r="N231">
        <f t="shared" si="18"/>
        <v>60991.199999999997</v>
      </c>
      <c r="O231" s="8">
        <f t="shared" si="19"/>
        <v>6184224</v>
      </c>
    </row>
    <row r="232" spans="1:15" x14ac:dyDescent="0.3">
      <c r="A232" t="s">
        <v>473</v>
      </c>
      <c r="B232" t="s">
        <v>474</v>
      </c>
      <c r="C232" t="s">
        <v>475</v>
      </c>
      <c r="D232" s="7">
        <v>499</v>
      </c>
      <c r="E232" s="7">
        <v>1100</v>
      </c>
      <c r="F232" s="2">
        <v>0.55000000000000004</v>
      </c>
      <c r="G232" s="5">
        <v>4.4000000000000004</v>
      </c>
      <c r="H232" s="6">
        <v>25177</v>
      </c>
      <c r="I232" t="s">
        <v>2898</v>
      </c>
      <c r="J232" t="s">
        <v>2913</v>
      </c>
      <c r="K232" s="7">
        <f t="shared" si="15"/>
        <v>27694700</v>
      </c>
      <c r="L232" s="8">
        <f t="shared" si="16"/>
        <v>12563323</v>
      </c>
      <c r="M232" s="9" t="str">
        <f t="shared" si="17"/>
        <v>200 – 500</v>
      </c>
      <c r="N232">
        <f t="shared" si="18"/>
        <v>110778.8</v>
      </c>
      <c r="O232" s="8">
        <f t="shared" si="19"/>
        <v>15131377</v>
      </c>
    </row>
    <row r="233" spans="1:15" x14ac:dyDescent="0.3">
      <c r="A233" t="s">
        <v>476</v>
      </c>
      <c r="B233" t="s">
        <v>477</v>
      </c>
      <c r="C233" t="s">
        <v>37</v>
      </c>
      <c r="D233" s="7">
        <v>31999</v>
      </c>
      <c r="E233" s="7">
        <v>49999</v>
      </c>
      <c r="F233" s="2">
        <v>0.36</v>
      </c>
      <c r="G233" s="5">
        <v>4.3</v>
      </c>
      <c r="H233" s="6">
        <v>21252</v>
      </c>
      <c r="I233" t="s">
        <v>2901</v>
      </c>
      <c r="J233" t="s">
        <v>2903</v>
      </c>
      <c r="K233" s="7">
        <f t="shared" si="15"/>
        <v>1062578748</v>
      </c>
      <c r="L233" s="8">
        <f t="shared" si="16"/>
        <v>680042748</v>
      </c>
      <c r="M233" s="9" t="str">
        <f t="shared" si="17"/>
        <v>&gt; 500</v>
      </c>
      <c r="N233">
        <f t="shared" si="18"/>
        <v>91383.599999999991</v>
      </c>
      <c r="O233" s="8">
        <f t="shared" si="19"/>
        <v>382536000</v>
      </c>
    </row>
    <row r="234" spans="1:15" x14ac:dyDescent="0.3">
      <c r="A234" t="s">
        <v>478</v>
      </c>
      <c r="B234" t="s">
        <v>479</v>
      </c>
      <c r="C234" t="s">
        <v>37</v>
      </c>
      <c r="D234" s="7">
        <v>32990</v>
      </c>
      <c r="E234" s="7">
        <v>56790</v>
      </c>
      <c r="F234" s="2">
        <v>0.42</v>
      </c>
      <c r="G234" s="5">
        <v>4.3</v>
      </c>
      <c r="H234" s="6">
        <v>567</v>
      </c>
      <c r="I234" t="s">
        <v>2901</v>
      </c>
      <c r="J234" t="s">
        <v>2903</v>
      </c>
      <c r="K234" s="7">
        <f t="shared" si="15"/>
        <v>32199930</v>
      </c>
      <c r="L234" s="8">
        <f t="shared" si="16"/>
        <v>18705330</v>
      </c>
      <c r="M234" s="9" t="str">
        <f t="shared" si="17"/>
        <v>&gt; 500</v>
      </c>
      <c r="N234">
        <f t="shared" si="18"/>
        <v>2438.1</v>
      </c>
      <c r="O234" s="8">
        <f t="shared" si="19"/>
        <v>13494600</v>
      </c>
    </row>
    <row r="235" spans="1:15" x14ac:dyDescent="0.3">
      <c r="A235" t="s">
        <v>480</v>
      </c>
      <c r="B235" t="s">
        <v>481</v>
      </c>
      <c r="C235" t="s">
        <v>102</v>
      </c>
      <c r="D235" s="7">
        <v>299</v>
      </c>
      <c r="E235" s="7">
        <v>1199</v>
      </c>
      <c r="F235" s="2">
        <v>0.75</v>
      </c>
      <c r="G235" s="5">
        <v>3.5</v>
      </c>
      <c r="H235" s="6">
        <v>466</v>
      </c>
      <c r="I235" t="s">
        <v>2901</v>
      </c>
      <c r="J235" t="s">
        <v>2904</v>
      </c>
      <c r="K235" s="7">
        <f t="shared" si="15"/>
        <v>558734</v>
      </c>
      <c r="L235" s="8">
        <f t="shared" si="16"/>
        <v>139334</v>
      </c>
      <c r="M235" s="9" t="str">
        <f t="shared" si="17"/>
        <v>200 – 500</v>
      </c>
      <c r="N235">
        <f t="shared" si="18"/>
        <v>1631</v>
      </c>
      <c r="O235" s="8">
        <f t="shared" si="19"/>
        <v>419400</v>
      </c>
    </row>
    <row r="236" spans="1:15" x14ac:dyDescent="0.3">
      <c r="A236" t="s">
        <v>482</v>
      </c>
      <c r="B236" t="s">
        <v>483</v>
      </c>
      <c r="C236" t="s">
        <v>2</v>
      </c>
      <c r="D236" s="7">
        <v>128.31</v>
      </c>
      <c r="E236" s="7">
        <v>549</v>
      </c>
      <c r="F236" s="2">
        <v>0.77</v>
      </c>
      <c r="G236" s="5">
        <v>3.9</v>
      </c>
      <c r="H236" s="6">
        <v>61</v>
      </c>
      <c r="I236" t="s">
        <v>2898</v>
      </c>
      <c r="J236" t="s">
        <v>2899</v>
      </c>
      <c r="K236" s="7">
        <f t="shared" si="15"/>
        <v>33489</v>
      </c>
      <c r="L236" s="8">
        <f t="shared" si="16"/>
        <v>7826.91</v>
      </c>
      <c r="M236" s="9" t="str">
        <f t="shared" si="17"/>
        <v xml:space="preserve"> &lt; 200</v>
      </c>
      <c r="N236">
        <f t="shared" si="18"/>
        <v>237.9</v>
      </c>
      <c r="O236" s="8">
        <f t="shared" si="19"/>
        <v>25662.09</v>
      </c>
    </row>
    <row r="237" spans="1:15" x14ac:dyDescent="0.3">
      <c r="A237" t="s">
        <v>484</v>
      </c>
      <c r="B237" t="s">
        <v>485</v>
      </c>
      <c r="C237" t="s">
        <v>2</v>
      </c>
      <c r="D237" s="7">
        <v>599</v>
      </c>
      <c r="E237" s="7">
        <v>849</v>
      </c>
      <c r="F237" s="2">
        <v>0.28999999999999998</v>
      </c>
      <c r="G237" s="5">
        <v>4.5</v>
      </c>
      <c r="H237" s="6">
        <v>474</v>
      </c>
      <c r="I237" t="s">
        <v>2898</v>
      </c>
      <c r="J237" t="s">
        <v>2899</v>
      </c>
      <c r="K237" s="7">
        <f t="shared" si="15"/>
        <v>402426</v>
      </c>
      <c r="L237" s="8">
        <f t="shared" si="16"/>
        <v>283926</v>
      </c>
      <c r="M237" s="9" t="str">
        <f t="shared" si="17"/>
        <v>&gt; 500</v>
      </c>
      <c r="N237">
        <f t="shared" si="18"/>
        <v>2133</v>
      </c>
      <c r="O237" s="8">
        <f t="shared" si="19"/>
        <v>118500</v>
      </c>
    </row>
    <row r="238" spans="1:15" x14ac:dyDescent="0.3">
      <c r="A238" t="s">
        <v>486</v>
      </c>
      <c r="B238" t="s">
        <v>487</v>
      </c>
      <c r="C238" t="s">
        <v>102</v>
      </c>
      <c r="D238" s="7">
        <v>399</v>
      </c>
      <c r="E238" s="7">
        <v>899</v>
      </c>
      <c r="F238" s="2">
        <v>0.56000000000000005</v>
      </c>
      <c r="G238" s="5">
        <v>3.4</v>
      </c>
      <c r="H238" s="6">
        <v>431</v>
      </c>
      <c r="I238" t="s">
        <v>2901</v>
      </c>
      <c r="J238" t="s">
        <v>2904</v>
      </c>
      <c r="K238" s="7">
        <f t="shared" si="15"/>
        <v>387469</v>
      </c>
      <c r="L238" s="8">
        <f t="shared" si="16"/>
        <v>171969</v>
      </c>
      <c r="M238" s="9" t="str">
        <f t="shared" si="17"/>
        <v>200 – 500</v>
      </c>
      <c r="N238">
        <f t="shared" si="18"/>
        <v>1465.3999999999999</v>
      </c>
      <c r="O238" s="8">
        <f t="shared" si="19"/>
        <v>215500</v>
      </c>
    </row>
    <row r="239" spans="1:15" x14ac:dyDescent="0.3">
      <c r="A239" t="s">
        <v>488</v>
      </c>
      <c r="B239" t="s">
        <v>489</v>
      </c>
      <c r="C239" t="s">
        <v>2</v>
      </c>
      <c r="D239" s="7">
        <v>449</v>
      </c>
      <c r="E239" s="7">
        <v>1099</v>
      </c>
      <c r="F239" s="2">
        <v>0.59</v>
      </c>
      <c r="G239" s="5">
        <v>4</v>
      </c>
      <c r="H239" s="6">
        <v>242</v>
      </c>
      <c r="I239" t="s">
        <v>2898</v>
      </c>
      <c r="J239" t="s">
        <v>2899</v>
      </c>
      <c r="K239" s="7">
        <f t="shared" si="15"/>
        <v>265958</v>
      </c>
      <c r="L239" s="8">
        <f t="shared" si="16"/>
        <v>108658</v>
      </c>
      <c r="M239" s="9" t="str">
        <f t="shared" si="17"/>
        <v>200 – 500</v>
      </c>
      <c r="N239">
        <f t="shared" si="18"/>
        <v>968</v>
      </c>
      <c r="O239" s="8">
        <f t="shared" si="19"/>
        <v>157300</v>
      </c>
    </row>
    <row r="240" spans="1:15" x14ac:dyDescent="0.3">
      <c r="A240" t="s">
        <v>490</v>
      </c>
      <c r="B240" t="s">
        <v>491</v>
      </c>
      <c r="C240" t="s">
        <v>2</v>
      </c>
      <c r="D240" s="7">
        <v>254</v>
      </c>
      <c r="E240" s="7">
        <v>799</v>
      </c>
      <c r="F240" s="2">
        <v>0.68</v>
      </c>
      <c r="G240" s="5">
        <v>4</v>
      </c>
      <c r="H240" s="6">
        <v>2905</v>
      </c>
      <c r="I240" t="s">
        <v>2898</v>
      </c>
      <c r="J240" t="s">
        <v>2899</v>
      </c>
      <c r="K240" s="7">
        <f t="shared" si="15"/>
        <v>2321095</v>
      </c>
      <c r="L240" s="8">
        <f t="shared" si="16"/>
        <v>737870</v>
      </c>
      <c r="M240" s="9" t="str">
        <f t="shared" si="17"/>
        <v>200 – 500</v>
      </c>
      <c r="N240">
        <f t="shared" si="18"/>
        <v>11620</v>
      </c>
      <c r="O240" s="8">
        <f t="shared" si="19"/>
        <v>1583225</v>
      </c>
    </row>
    <row r="241" spans="1:15" x14ac:dyDescent="0.3">
      <c r="A241" t="s">
        <v>492</v>
      </c>
      <c r="B241" t="s">
        <v>493</v>
      </c>
      <c r="C241" t="s">
        <v>494</v>
      </c>
      <c r="D241" s="7">
        <v>399</v>
      </c>
      <c r="E241" s="7">
        <v>795</v>
      </c>
      <c r="F241" s="2">
        <v>0.5</v>
      </c>
      <c r="G241" s="5">
        <v>4.4000000000000004</v>
      </c>
      <c r="H241" s="6">
        <v>12091</v>
      </c>
      <c r="I241" t="s">
        <v>2901</v>
      </c>
      <c r="J241" t="s">
        <v>2914</v>
      </c>
      <c r="K241" s="7">
        <f t="shared" si="15"/>
        <v>9612345</v>
      </c>
      <c r="L241" s="8">
        <f t="shared" si="16"/>
        <v>4824309</v>
      </c>
      <c r="M241" s="9" t="str">
        <f t="shared" si="17"/>
        <v>200 – 500</v>
      </c>
      <c r="N241">
        <f t="shared" si="18"/>
        <v>53200.4</v>
      </c>
      <c r="O241" s="8">
        <f t="shared" si="19"/>
        <v>4788036</v>
      </c>
    </row>
    <row r="242" spans="1:15" x14ac:dyDescent="0.3">
      <c r="A242" t="s">
        <v>495</v>
      </c>
      <c r="B242" t="s">
        <v>496</v>
      </c>
      <c r="C242" t="s">
        <v>2</v>
      </c>
      <c r="D242" s="7">
        <v>179</v>
      </c>
      <c r="E242" s="7">
        <v>399</v>
      </c>
      <c r="F242" s="2">
        <v>0.55000000000000004</v>
      </c>
      <c r="G242" s="5">
        <v>4</v>
      </c>
      <c r="H242" s="6">
        <v>1423</v>
      </c>
      <c r="I242" t="s">
        <v>2898</v>
      </c>
      <c r="J242" t="s">
        <v>2899</v>
      </c>
      <c r="K242" s="7">
        <f t="shared" si="15"/>
        <v>567777</v>
      </c>
      <c r="L242" s="8">
        <f t="shared" si="16"/>
        <v>254717</v>
      </c>
      <c r="M242" s="9" t="str">
        <f t="shared" si="17"/>
        <v xml:space="preserve"> &lt; 200</v>
      </c>
      <c r="N242">
        <f t="shared" si="18"/>
        <v>5692</v>
      </c>
      <c r="O242" s="8">
        <f t="shared" si="19"/>
        <v>313060</v>
      </c>
    </row>
    <row r="243" spans="1:15" x14ac:dyDescent="0.3">
      <c r="A243" t="s">
        <v>497</v>
      </c>
      <c r="B243" t="s">
        <v>498</v>
      </c>
      <c r="C243" t="s">
        <v>2</v>
      </c>
      <c r="D243" s="7">
        <v>339</v>
      </c>
      <c r="E243" s="7">
        <v>999</v>
      </c>
      <c r="F243" s="2">
        <v>0.66</v>
      </c>
      <c r="G243" s="5">
        <v>4.3</v>
      </c>
      <c r="H243" s="6">
        <v>6255</v>
      </c>
      <c r="I243" t="s">
        <v>2898</v>
      </c>
      <c r="J243" t="s">
        <v>2899</v>
      </c>
      <c r="K243" s="7">
        <f t="shared" si="15"/>
        <v>6248745</v>
      </c>
      <c r="L243" s="8">
        <f t="shared" si="16"/>
        <v>2120445</v>
      </c>
      <c r="M243" s="9" t="str">
        <f t="shared" si="17"/>
        <v>200 – 500</v>
      </c>
      <c r="N243">
        <f t="shared" si="18"/>
        <v>26896.5</v>
      </c>
      <c r="O243" s="8">
        <f t="shared" si="19"/>
        <v>4128300</v>
      </c>
    </row>
    <row r="244" spans="1:15" x14ac:dyDescent="0.3">
      <c r="A244" t="s">
        <v>499</v>
      </c>
      <c r="B244" t="s">
        <v>500</v>
      </c>
      <c r="C244" t="s">
        <v>144</v>
      </c>
      <c r="D244" s="7">
        <v>399</v>
      </c>
      <c r="E244" s="7">
        <v>999</v>
      </c>
      <c r="F244" s="2">
        <v>0.6</v>
      </c>
      <c r="G244" s="5">
        <v>4</v>
      </c>
      <c r="H244" s="6">
        <v>1236</v>
      </c>
      <c r="I244" t="s">
        <v>2901</v>
      </c>
      <c r="J244" t="s">
        <v>2906</v>
      </c>
      <c r="K244" s="7">
        <f t="shared" si="15"/>
        <v>1234764</v>
      </c>
      <c r="L244" s="8">
        <f t="shared" si="16"/>
        <v>493164</v>
      </c>
      <c r="M244" s="9" t="str">
        <f t="shared" si="17"/>
        <v>200 – 500</v>
      </c>
      <c r="N244">
        <f t="shared" si="18"/>
        <v>4944</v>
      </c>
      <c r="O244" s="8">
        <f t="shared" si="19"/>
        <v>741600</v>
      </c>
    </row>
    <row r="245" spans="1:15" x14ac:dyDescent="0.3">
      <c r="A245" t="s">
        <v>501</v>
      </c>
      <c r="B245" t="s">
        <v>502</v>
      </c>
      <c r="C245" t="s">
        <v>102</v>
      </c>
      <c r="D245" s="7">
        <v>199</v>
      </c>
      <c r="E245" s="7">
        <v>399</v>
      </c>
      <c r="F245" s="2">
        <v>0.5</v>
      </c>
      <c r="G245" s="5">
        <v>4.2</v>
      </c>
      <c r="H245" s="6">
        <v>1335</v>
      </c>
      <c r="I245" t="s">
        <v>2901</v>
      </c>
      <c r="J245" t="s">
        <v>2904</v>
      </c>
      <c r="K245" s="7">
        <f t="shared" si="15"/>
        <v>532665</v>
      </c>
      <c r="L245" s="8">
        <f t="shared" si="16"/>
        <v>265665</v>
      </c>
      <c r="M245" s="9" t="str">
        <f t="shared" si="17"/>
        <v xml:space="preserve"> &lt; 200</v>
      </c>
      <c r="N245">
        <f t="shared" si="18"/>
        <v>5607</v>
      </c>
      <c r="O245" s="8">
        <f t="shared" si="19"/>
        <v>267000</v>
      </c>
    </row>
    <row r="246" spans="1:15" x14ac:dyDescent="0.3">
      <c r="A246" t="s">
        <v>503</v>
      </c>
      <c r="B246" t="s">
        <v>504</v>
      </c>
      <c r="C246" t="s">
        <v>102</v>
      </c>
      <c r="D246" s="7">
        <v>349</v>
      </c>
      <c r="E246" s="7">
        <v>1999</v>
      </c>
      <c r="F246" s="2">
        <v>0.83</v>
      </c>
      <c r="G246" s="5">
        <v>3.8</v>
      </c>
      <c r="H246" s="6">
        <v>197</v>
      </c>
      <c r="I246" t="s">
        <v>2901</v>
      </c>
      <c r="J246" t="s">
        <v>2904</v>
      </c>
      <c r="K246" s="7">
        <f t="shared" si="15"/>
        <v>393803</v>
      </c>
      <c r="L246" s="8">
        <f t="shared" si="16"/>
        <v>68753</v>
      </c>
      <c r="M246" s="9" t="str">
        <f t="shared" si="17"/>
        <v>200 – 500</v>
      </c>
      <c r="N246">
        <f t="shared" si="18"/>
        <v>748.59999999999991</v>
      </c>
      <c r="O246" s="8">
        <f t="shared" si="19"/>
        <v>325050</v>
      </c>
    </row>
    <row r="247" spans="1:15" x14ac:dyDescent="0.3">
      <c r="A247" t="s">
        <v>505</v>
      </c>
      <c r="B247" t="s">
        <v>506</v>
      </c>
      <c r="C247" t="s">
        <v>2</v>
      </c>
      <c r="D247" s="7">
        <v>299</v>
      </c>
      <c r="E247" s="7">
        <v>798</v>
      </c>
      <c r="F247" s="2">
        <v>0.63</v>
      </c>
      <c r="G247" s="5">
        <v>4.4000000000000004</v>
      </c>
      <c r="H247" s="6">
        <v>28791</v>
      </c>
      <c r="I247" t="s">
        <v>2898</v>
      </c>
      <c r="J247" t="s">
        <v>2899</v>
      </c>
      <c r="K247" s="7">
        <f t="shared" si="15"/>
        <v>22975218</v>
      </c>
      <c r="L247" s="8">
        <f t="shared" si="16"/>
        <v>8608509</v>
      </c>
      <c r="M247" s="9" t="str">
        <f t="shared" si="17"/>
        <v>200 – 500</v>
      </c>
      <c r="N247">
        <f t="shared" si="18"/>
        <v>126680.40000000001</v>
      </c>
      <c r="O247" s="8">
        <f t="shared" si="19"/>
        <v>14366709</v>
      </c>
    </row>
    <row r="248" spans="1:15" x14ac:dyDescent="0.3">
      <c r="A248" t="s">
        <v>507</v>
      </c>
      <c r="B248" t="s">
        <v>508</v>
      </c>
      <c r="C248" t="s">
        <v>2</v>
      </c>
      <c r="D248" s="7">
        <v>89</v>
      </c>
      <c r="E248" s="7">
        <v>800</v>
      </c>
      <c r="F248" s="2">
        <v>0.89</v>
      </c>
      <c r="G248" s="5">
        <v>3.9</v>
      </c>
      <c r="H248" s="6">
        <v>1075</v>
      </c>
      <c r="I248" t="s">
        <v>2898</v>
      </c>
      <c r="J248" t="s">
        <v>2899</v>
      </c>
      <c r="K248" s="7">
        <f t="shared" si="15"/>
        <v>860000</v>
      </c>
      <c r="L248" s="8">
        <f t="shared" si="16"/>
        <v>95675</v>
      </c>
      <c r="M248" s="9" t="str">
        <f t="shared" si="17"/>
        <v xml:space="preserve"> &lt; 200</v>
      </c>
      <c r="N248">
        <f t="shared" si="18"/>
        <v>4192.5</v>
      </c>
      <c r="O248" s="8">
        <f t="shared" si="19"/>
        <v>764325</v>
      </c>
    </row>
    <row r="249" spans="1:15" x14ac:dyDescent="0.3">
      <c r="A249" t="s">
        <v>509</v>
      </c>
      <c r="B249" t="s">
        <v>510</v>
      </c>
      <c r="C249" t="s">
        <v>2</v>
      </c>
      <c r="D249" s="7">
        <v>549</v>
      </c>
      <c r="E249" s="7">
        <v>995</v>
      </c>
      <c r="F249" s="2">
        <v>0.45</v>
      </c>
      <c r="G249" s="5">
        <v>4.2</v>
      </c>
      <c r="H249" s="6">
        <v>29746</v>
      </c>
      <c r="I249" t="s">
        <v>2898</v>
      </c>
      <c r="J249" t="s">
        <v>2899</v>
      </c>
      <c r="K249" s="7">
        <f t="shared" si="15"/>
        <v>29597270</v>
      </c>
      <c r="L249" s="8">
        <f t="shared" si="16"/>
        <v>16330554</v>
      </c>
      <c r="M249" s="9" t="str">
        <f t="shared" si="17"/>
        <v>&gt; 500</v>
      </c>
      <c r="N249">
        <f t="shared" si="18"/>
        <v>124933.20000000001</v>
      </c>
      <c r="O249" s="8">
        <f t="shared" si="19"/>
        <v>13266716</v>
      </c>
    </row>
    <row r="250" spans="1:15" x14ac:dyDescent="0.3">
      <c r="A250" t="s">
        <v>511</v>
      </c>
      <c r="B250" t="s">
        <v>512</v>
      </c>
      <c r="C250" t="s">
        <v>2</v>
      </c>
      <c r="D250" s="7">
        <v>129</v>
      </c>
      <c r="E250" s="7">
        <v>1000</v>
      </c>
      <c r="F250" s="2">
        <v>0.87</v>
      </c>
      <c r="G250" s="5">
        <v>3.9</v>
      </c>
      <c r="H250" s="6">
        <v>295</v>
      </c>
      <c r="I250" t="s">
        <v>2898</v>
      </c>
      <c r="J250" t="s">
        <v>2899</v>
      </c>
      <c r="K250" s="7">
        <f t="shared" si="15"/>
        <v>295000</v>
      </c>
      <c r="L250" s="8">
        <f t="shared" si="16"/>
        <v>38055</v>
      </c>
      <c r="M250" s="9" t="str">
        <f t="shared" si="17"/>
        <v xml:space="preserve"> &lt; 200</v>
      </c>
      <c r="N250">
        <f t="shared" si="18"/>
        <v>1150.5</v>
      </c>
      <c r="O250" s="8">
        <f t="shared" si="19"/>
        <v>256945</v>
      </c>
    </row>
    <row r="251" spans="1:15" x14ac:dyDescent="0.3">
      <c r="A251" t="s">
        <v>513</v>
      </c>
      <c r="B251" t="s">
        <v>514</v>
      </c>
      <c r="C251" t="s">
        <v>37</v>
      </c>
      <c r="D251" s="7">
        <v>77990</v>
      </c>
      <c r="E251" s="7">
        <v>139900</v>
      </c>
      <c r="F251" s="2">
        <v>0.44</v>
      </c>
      <c r="G251" s="5">
        <v>4.7</v>
      </c>
      <c r="H251" s="6">
        <v>5935</v>
      </c>
      <c r="I251" t="s">
        <v>2901</v>
      </c>
      <c r="J251" t="s">
        <v>2903</v>
      </c>
      <c r="K251" s="7">
        <f t="shared" si="15"/>
        <v>830306500</v>
      </c>
      <c r="L251" s="8">
        <f t="shared" si="16"/>
        <v>462870650</v>
      </c>
      <c r="M251" s="9" t="str">
        <f t="shared" si="17"/>
        <v>&gt; 500</v>
      </c>
      <c r="N251">
        <f t="shared" si="18"/>
        <v>27894.5</v>
      </c>
      <c r="O251" s="8">
        <f t="shared" si="19"/>
        <v>367435850</v>
      </c>
    </row>
    <row r="252" spans="1:15" x14ac:dyDescent="0.3">
      <c r="A252" t="s">
        <v>515</v>
      </c>
      <c r="B252" t="s">
        <v>516</v>
      </c>
      <c r="C252" t="s">
        <v>102</v>
      </c>
      <c r="D252" s="7">
        <v>349</v>
      </c>
      <c r="E252" s="7">
        <v>799</v>
      </c>
      <c r="F252" s="2">
        <v>0.56000000000000005</v>
      </c>
      <c r="G252" s="5">
        <v>3.6</v>
      </c>
      <c r="H252" s="6">
        <v>323</v>
      </c>
      <c r="I252" t="s">
        <v>2901</v>
      </c>
      <c r="J252" t="s">
        <v>2904</v>
      </c>
      <c r="K252" s="7">
        <f t="shared" si="15"/>
        <v>258077</v>
      </c>
      <c r="L252" s="8">
        <f t="shared" si="16"/>
        <v>112727</v>
      </c>
      <c r="M252" s="9" t="str">
        <f t="shared" si="17"/>
        <v>200 – 500</v>
      </c>
      <c r="N252">
        <f t="shared" si="18"/>
        <v>1162.8</v>
      </c>
      <c r="O252" s="8">
        <f t="shared" si="19"/>
        <v>145350</v>
      </c>
    </row>
    <row r="253" spans="1:15" x14ac:dyDescent="0.3">
      <c r="A253" t="s">
        <v>517</v>
      </c>
      <c r="B253" t="s">
        <v>518</v>
      </c>
      <c r="C253" t="s">
        <v>102</v>
      </c>
      <c r="D253" s="7">
        <v>499</v>
      </c>
      <c r="E253" s="7">
        <v>899</v>
      </c>
      <c r="F253" s="2">
        <v>0.44</v>
      </c>
      <c r="G253" s="5">
        <v>3.7</v>
      </c>
      <c r="H253" s="6">
        <v>185</v>
      </c>
      <c r="I253" t="s">
        <v>2901</v>
      </c>
      <c r="J253" t="s">
        <v>2904</v>
      </c>
      <c r="K253" s="7">
        <f t="shared" si="15"/>
        <v>166315</v>
      </c>
      <c r="L253" s="8">
        <f t="shared" si="16"/>
        <v>92315</v>
      </c>
      <c r="M253" s="9" t="str">
        <f t="shared" si="17"/>
        <v>200 – 500</v>
      </c>
      <c r="N253">
        <f t="shared" si="18"/>
        <v>684.5</v>
      </c>
      <c r="O253" s="8">
        <f t="shared" si="19"/>
        <v>74000</v>
      </c>
    </row>
    <row r="254" spans="1:15" x14ac:dyDescent="0.3">
      <c r="A254" t="s">
        <v>519</v>
      </c>
      <c r="B254" t="s">
        <v>520</v>
      </c>
      <c r="C254" t="s">
        <v>2</v>
      </c>
      <c r="D254" s="7">
        <v>299</v>
      </c>
      <c r="E254" s="7">
        <v>799</v>
      </c>
      <c r="F254" s="2">
        <v>0.63</v>
      </c>
      <c r="G254" s="5">
        <v>4.2</v>
      </c>
      <c r="H254" s="6">
        <v>2117</v>
      </c>
      <c r="I254" t="s">
        <v>2898</v>
      </c>
      <c r="J254" t="s">
        <v>2899</v>
      </c>
      <c r="K254" s="7">
        <f t="shared" si="15"/>
        <v>1691483</v>
      </c>
      <c r="L254" s="8">
        <f t="shared" si="16"/>
        <v>632983</v>
      </c>
      <c r="M254" s="9" t="str">
        <f t="shared" si="17"/>
        <v>200 – 500</v>
      </c>
      <c r="N254">
        <f t="shared" si="18"/>
        <v>8891.4</v>
      </c>
      <c r="O254" s="8">
        <f t="shared" si="19"/>
        <v>1058500</v>
      </c>
    </row>
    <row r="255" spans="1:15" x14ac:dyDescent="0.3">
      <c r="A255" t="s">
        <v>521</v>
      </c>
      <c r="B255" t="s">
        <v>522</v>
      </c>
      <c r="C255" t="s">
        <v>2</v>
      </c>
      <c r="D255" s="7">
        <v>182</v>
      </c>
      <c r="E255" s="7">
        <v>599</v>
      </c>
      <c r="F255" s="2">
        <v>0.7</v>
      </c>
      <c r="G255" s="5">
        <v>4</v>
      </c>
      <c r="H255" s="6">
        <v>9378</v>
      </c>
      <c r="I255" t="s">
        <v>2898</v>
      </c>
      <c r="J255" t="s">
        <v>2899</v>
      </c>
      <c r="K255" s="7">
        <f t="shared" si="15"/>
        <v>5617422</v>
      </c>
      <c r="L255" s="8">
        <f t="shared" si="16"/>
        <v>1706796</v>
      </c>
      <c r="M255" s="9" t="str">
        <f t="shared" si="17"/>
        <v xml:space="preserve"> &lt; 200</v>
      </c>
      <c r="N255">
        <f t="shared" si="18"/>
        <v>37512</v>
      </c>
      <c r="O255" s="8">
        <f t="shared" si="19"/>
        <v>3910626</v>
      </c>
    </row>
    <row r="256" spans="1:15" x14ac:dyDescent="0.3">
      <c r="A256" t="s">
        <v>523</v>
      </c>
      <c r="B256" t="s">
        <v>524</v>
      </c>
      <c r="C256" t="s">
        <v>144</v>
      </c>
      <c r="D256" s="7">
        <v>96</v>
      </c>
      <c r="E256" s="7">
        <v>399</v>
      </c>
      <c r="F256" s="2">
        <v>0.76</v>
      </c>
      <c r="G256" s="5">
        <v>3.6</v>
      </c>
      <c r="H256" s="6">
        <v>1796</v>
      </c>
      <c r="I256" t="s">
        <v>2901</v>
      </c>
      <c r="J256" t="s">
        <v>2906</v>
      </c>
      <c r="K256" s="7">
        <f t="shared" si="15"/>
        <v>716604</v>
      </c>
      <c r="L256" s="8">
        <f t="shared" si="16"/>
        <v>172416</v>
      </c>
      <c r="M256" s="9" t="str">
        <f t="shared" si="17"/>
        <v xml:space="preserve"> &lt; 200</v>
      </c>
      <c r="N256">
        <f t="shared" si="18"/>
        <v>6465.6</v>
      </c>
      <c r="O256" s="8">
        <f t="shared" si="19"/>
        <v>544188</v>
      </c>
    </row>
    <row r="257" spans="1:15" x14ac:dyDescent="0.3">
      <c r="A257" t="s">
        <v>525</v>
      </c>
      <c r="B257" t="s">
        <v>526</v>
      </c>
      <c r="C257" t="s">
        <v>37</v>
      </c>
      <c r="D257" s="7">
        <v>54990</v>
      </c>
      <c r="E257" s="7">
        <v>85000</v>
      </c>
      <c r="F257" s="2">
        <v>0.35</v>
      </c>
      <c r="G257" s="5">
        <v>4.3</v>
      </c>
      <c r="H257" s="6">
        <v>3587</v>
      </c>
      <c r="I257" t="s">
        <v>2901</v>
      </c>
      <c r="J257" t="s">
        <v>2903</v>
      </c>
      <c r="K257" s="7">
        <f t="shared" si="15"/>
        <v>304895000</v>
      </c>
      <c r="L257" s="8">
        <f t="shared" si="16"/>
        <v>197249130</v>
      </c>
      <c r="M257" s="9" t="str">
        <f t="shared" si="17"/>
        <v>&gt; 500</v>
      </c>
      <c r="N257">
        <f t="shared" si="18"/>
        <v>15424.099999999999</v>
      </c>
      <c r="O257" s="8">
        <f t="shared" si="19"/>
        <v>107645870</v>
      </c>
    </row>
    <row r="258" spans="1:15" x14ac:dyDescent="0.3">
      <c r="A258" t="s">
        <v>527</v>
      </c>
      <c r="B258" t="s">
        <v>528</v>
      </c>
      <c r="C258" t="s">
        <v>267</v>
      </c>
      <c r="D258" s="7">
        <v>439</v>
      </c>
      <c r="E258" s="7">
        <v>758</v>
      </c>
      <c r="F258" s="2">
        <v>0.42</v>
      </c>
      <c r="G258" s="5">
        <v>4.2</v>
      </c>
      <c r="H258" s="6">
        <v>4296</v>
      </c>
      <c r="I258" t="s">
        <v>2901</v>
      </c>
      <c r="J258" t="s">
        <v>2907</v>
      </c>
      <c r="K258" s="7">
        <f t="shared" si="15"/>
        <v>3256368</v>
      </c>
      <c r="L258" s="8">
        <f t="shared" si="16"/>
        <v>1885944</v>
      </c>
      <c r="M258" s="9" t="str">
        <f t="shared" si="17"/>
        <v>200 – 500</v>
      </c>
      <c r="N258">
        <f t="shared" si="18"/>
        <v>18043.2</v>
      </c>
      <c r="O258" s="8">
        <f t="shared" si="19"/>
        <v>1370424</v>
      </c>
    </row>
    <row r="259" spans="1:15" x14ac:dyDescent="0.3">
      <c r="A259" t="s">
        <v>529</v>
      </c>
      <c r="B259" t="s">
        <v>530</v>
      </c>
      <c r="C259" t="s">
        <v>2</v>
      </c>
      <c r="D259" s="7">
        <v>299</v>
      </c>
      <c r="E259" s="7">
        <v>999</v>
      </c>
      <c r="F259" s="2">
        <v>0.7</v>
      </c>
      <c r="G259" s="5">
        <v>4.3</v>
      </c>
      <c r="H259" s="6">
        <v>2651</v>
      </c>
      <c r="I259" t="s">
        <v>2898</v>
      </c>
      <c r="J259" t="s">
        <v>2899</v>
      </c>
      <c r="K259" s="7">
        <f t="shared" ref="K259:K322" si="20" xml:space="preserve"> E259 * H259</f>
        <v>2648349</v>
      </c>
      <c r="L259" s="8">
        <f t="shared" ref="L259:L322" si="21">D259*H259</f>
        <v>792649</v>
      </c>
      <c r="M259" s="9" t="str">
        <f t="shared" ref="M259:M322" si="22">IF(D259&lt;200," &lt; 200",IF(D259 &lt;= 500,"200 – 500","&gt; 500"))</f>
        <v>200 – 500</v>
      </c>
      <c r="N259">
        <f t="shared" ref="N259:N322" si="23">G259*H259</f>
        <v>11399.3</v>
      </c>
      <c r="O259" s="8">
        <f t="shared" ref="O259:O322" si="24">(E259-D259)*H259</f>
        <v>1855700</v>
      </c>
    </row>
    <row r="260" spans="1:15" x14ac:dyDescent="0.3">
      <c r="A260" t="s">
        <v>531</v>
      </c>
      <c r="B260" t="s">
        <v>532</v>
      </c>
      <c r="C260" t="s">
        <v>2</v>
      </c>
      <c r="D260" s="7">
        <v>299</v>
      </c>
      <c r="E260" s="7">
        <v>799</v>
      </c>
      <c r="F260" s="2">
        <v>0.63</v>
      </c>
      <c r="G260" s="5">
        <v>4.2</v>
      </c>
      <c r="H260" s="6">
        <v>94363</v>
      </c>
      <c r="I260" t="s">
        <v>2898</v>
      </c>
      <c r="J260" t="s">
        <v>2899</v>
      </c>
      <c r="K260" s="7">
        <f t="shared" si="20"/>
        <v>75396037</v>
      </c>
      <c r="L260" s="8">
        <f t="shared" si="21"/>
        <v>28214537</v>
      </c>
      <c r="M260" s="9" t="str">
        <f t="shared" si="22"/>
        <v>200 – 500</v>
      </c>
      <c r="N260">
        <f t="shared" si="23"/>
        <v>396324.60000000003</v>
      </c>
      <c r="O260" s="8">
        <f t="shared" si="24"/>
        <v>47181500</v>
      </c>
    </row>
    <row r="261" spans="1:15" x14ac:dyDescent="0.3">
      <c r="A261" t="s">
        <v>533</v>
      </c>
      <c r="B261" t="s">
        <v>534</v>
      </c>
      <c r="C261" t="s">
        <v>2</v>
      </c>
      <c r="D261" s="7">
        <v>789</v>
      </c>
      <c r="E261" s="7">
        <v>1999</v>
      </c>
      <c r="F261" s="2">
        <v>0.61</v>
      </c>
      <c r="G261" s="5">
        <v>4.2</v>
      </c>
      <c r="H261" s="6">
        <v>34540</v>
      </c>
      <c r="I261" t="s">
        <v>2898</v>
      </c>
      <c r="J261" t="s">
        <v>2899</v>
      </c>
      <c r="K261" s="7">
        <f t="shared" si="20"/>
        <v>69045460</v>
      </c>
      <c r="L261" s="8">
        <f t="shared" si="21"/>
        <v>27252060</v>
      </c>
      <c r="M261" s="9" t="str">
        <f t="shared" si="22"/>
        <v>&gt; 500</v>
      </c>
      <c r="N261">
        <f t="shared" si="23"/>
        <v>145068</v>
      </c>
      <c r="O261" s="8">
        <f t="shared" si="24"/>
        <v>41793400</v>
      </c>
    </row>
    <row r="262" spans="1:15" x14ac:dyDescent="0.3">
      <c r="A262" t="s">
        <v>535</v>
      </c>
      <c r="B262" t="s">
        <v>536</v>
      </c>
      <c r="C262" t="s">
        <v>28</v>
      </c>
      <c r="D262" s="7">
        <v>299</v>
      </c>
      <c r="E262" s="7">
        <v>700</v>
      </c>
      <c r="F262" s="2">
        <v>0.56999999999999995</v>
      </c>
      <c r="G262" s="5">
        <v>4.4000000000000004</v>
      </c>
      <c r="H262" s="6">
        <v>8714</v>
      </c>
      <c r="I262" t="s">
        <v>2901</v>
      </c>
      <c r="J262" t="s">
        <v>2902</v>
      </c>
      <c r="K262" s="7">
        <f t="shared" si="20"/>
        <v>6099800</v>
      </c>
      <c r="L262" s="8">
        <f t="shared" si="21"/>
        <v>2605486</v>
      </c>
      <c r="M262" s="9" t="str">
        <f t="shared" si="22"/>
        <v>200 – 500</v>
      </c>
      <c r="N262">
        <f t="shared" si="23"/>
        <v>38341.600000000006</v>
      </c>
      <c r="O262" s="8">
        <f t="shared" si="24"/>
        <v>3494314</v>
      </c>
    </row>
    <row r="263" spans="1:15" x14ac:dyDescent="0.3">
      <c r="A263" t="s">
        <v>537</v>
      </c>
      <c r="B263" t="s">
        <v>538</v>
      </c>
      <c r="C263" t="s">
        <v>2</v>
      </c>
      <c r="D263" s="7">
        <v>325</v>
      </c>
      <c r="E263" s="7">
        <v>1099</v>
      </c>
      <c r="F263" s="2">
        <v>0.7</v>
      </c>
      <c r="G263" s="5">
        <v>4.2</v>
      </c>
      <c r="H263" s="6">
        <v>10576</v>
      </c>
      <c r="I263" t="s">
        <v>2898</v>
      </c>
      <c r="J263" t="s">
        <v>2899</v>
      </c>
      <c r="K263" s="7">
        <f t="shared" si="20"/>
        <v>11623024</v>
      </c>
      <c r="L263" s="8">
        <f t="shared" si="21"/>
        <v>3437200</v>
      </c>
      <c r="M263" s="9" t="str">
        <f t="shared" si="22"/>
        <v>200 – 500</v>
      </c>
      <c r="N263">
        <f t="shared" si="23"/>
        <v>44419.200000000004</v>
      </c>
      <c r="O263" s="8">
        <f t="shared" si="24"/>
        <v>8185824</v>
      </c>
    </row>
    <row r="264" spans="1:15" x14ac:dyDescent="0.3">
      <c r="A264" t="s">
        <v>539</v>
      </c>
      <c r="B264" t="s">
        <v>540</v>
      </c>
      <c r="C264" t="s">
        <v>2</v>
      </c>
      <c r="D264" s="7">
        <v>1299</v>
      </c>
      <c r="E264" s="7">
        <v>1999</v>
      </c>
      <c r="F264" s="2">
        <v>0.35</v>
      </c>
      <c r="G264" s="5">
        <v>4.4000000000000004</v>
      </c>
      <c r="H264" s="6">
        <v>7318</v>
      </c>
      <c r="I264" t="s">
        <v>2898</v>
      </c>
      <c r="J264" t="s">
        <v>2899</v>
      </c>
      <c r="K264" s="7">
        <f t="shared" si="20"/>
        <v>14628682</v>
      </c>
      <c r="L264" s="8">
        <f t="shared" si="21"/>
        <v>9506082</v>
      </c>
      <c r="M264" s="9" t="str">
        <f t="shared" si="22"/>
        <v>&gt; 500</v>
      </c>
      <c r="N264">
        <f t="shared" si="23"/>
        <v>32199.200000000004</v>
      </c>
      <c r="O264" s="8">
        <f t="shared" si="24"/>
        <v>5122600</v>
      </c>
    </row>
    <row r="265" spans="1:15" x14ac:dyDescent="0.3">
      <c r="A265" t="s">
        <v>541</v>
      </c>
      <c r="B265" t="s">
        <v>542</v>
      </c>
      <c r="C265" t="s">
        <v>102</v>
      </c>
      <c r="D265" s="7">
        <v>790</v>
      </c>
      <c r="E265" s="7">
        <v>1999</v>
      </c>
      <c r="F265" s="2">
        <v>0.6</v>
      </c>
      <c r="G265" s="5">
        <v>3</v>
      </c>
      <c r="H265" s="6">
        <v>103</v>
      </c>
      <c r="I265" t="s">
        <v>2901</v>
      </c>
      <c r="J265" t="s">
        <v>2904</v>
      </c>
      <c r="K265" s="7">
        <f t="shared" si="20"/>
        <v>205897</v>
      </c>
      <c r="L265" s="8">
        <f t="shared" si="21"/>
        <v>81370</v>
      </c>
      <c r="M265" s="9" t="str">
        <f t="shared" si="22"/>
        <v>&gt; 500</v>
      </c>
      <c r="N265">
        <f t="shared" si="23"/>
        <v>309</v>
      </c>
      <c r="O265" s="8">
        <f t="shared" si="24"/>
        <v>124527</v>
      </c>
    </row>
    <row r="266" spans="1:15" x14ac:dyDescent="0.3">
      <c r="A266" t="s">
        <v>543</v>
      </c>
      <c r="B266" t="s">
        <v>544</v>
      </c>
      <c r="C266" t="s">
        <v>545</v>
      </c>
      <c r="D266" s="7">
        <v>4699</v>
      </c>
      <c r="E266" s="7">
        <v>4699</v>
      </c>
      <c r="F266" s="2">
        <v>0</v>
      </c>
      <c r="G266" s="5">
        <v>4.5</v>
      </c>
      <c r="H266" s="6">
        <v>224</v>
      </c>
      <c r="I266" t="s">
        <v>2901</v>
      </c>
      <c r="J266" t="s">
        <v>2915</v>
      </c>
      <c r="K266" s="7">
        <f t="shared" si="20"/>
        <v>1052576</v>
      </c>
      <c r="L266" s="8">
        <f t="shared" si="21"/>
        <v>1052576</v>
      </c>
      <c r="M266" s="9" t="str">
        <f t="shared" si="22"/>
        <v>&gt; 500</v>
      </c>
      <c r="N266">
        <f t="shared" si="23"/>
        <v>1008</v>
      </c>
      <c r="O266" s="8">
        <f t="shared" si="24"/>
        <v>0</v>
      </c>
    </row>
    <row r="267" spans="1:15" x14ac:dyDescent="0.3">
      <c r="A267" t="s">
        <v>546</v>
      </c>
      <c r="B267" t="s">
        <v>547</v>
      </c>
      <c r="C267" t="s">
        <v>37</v>
      </c>
      <c r="D267" s="7">
        <v>18999</v>
      </c>
      <c r="E267" s="7">
        <v>24990</v>
      </c>
      <c r="F267" s="2">
        <v>0.24</v>
      </c>
      <c r="G267" s="5">
        <v>4.3</v>
      </c>
      <c r="H267" s="6">
        <v>4702</v>
      </c>
      <c r="I267" t="s">
        <v>2901</v>
      </c>
      <c r="J267" t="s">
        <v>2903</v>
      </c>
      <c r="K267" s="7">
        <f t="shared" si="20"/>
        <v>117502980</v>
      </c>
      <c r="L267" s="8">
        <f t="shared" si="21"/>
        <v>89333298</v>
      </c>
      <c r="M267" s="9" t="str">
        <f t="shared" si="22"/>
        <v>&gt; 500</v>
      </c>
      <c r="N267">
        <f t="shared" si="23"/>
        <v>20218.599999999999</v>
      </c>
      <c r="O267" s="8">
        <f t="shared" si="24"/>
        <v>28169682</v>
      </c>
    </row>
    <row r="268" spans="1:15" x14ac:dyDescent="0.3">
      <c r="A268" t="s">
        <v>548</v>
      </c>
      <c r="B268" t="s">
        <v>549</v>
      </c>
      <c r="C268" t="s">
        <v>2</v>
      </c>
      <c r="D268" s="7">
        <v>199</v>
      </c>
      <c r="E268" s="7">
        <v>999</v>
      </c>
      <c r="F268" s="2">
        <v>0.8</v>
      </c>
      <c r="G268" s="5">
        <v>4.2</v>
      </c>
      <c r="H268" s="6">
        <v>85</v>
      </c>
      <c r="I268" t="s">
        <v>2898</v>
      </c>
      <c r="J268" t="s">
        <v>2899</v>
      </c>
      <c r="K268" s="7">
        <f t="shared" si="20"/>
        <v>84915</v>
      </c>
      <c r="L268" s="8">
        <f t="shared" si="21"/>
        <v>16915</v>
      </c>
      <c r="M268" s="9" t="str">
        <f t="shared" si="22"/>
        <v xml:space="preserve"> &lt; 200</v>
      </c>
      <c r="N268">
        <f t="shared" si="23"/>
        <v>357</v>
      </c>
      <c r="O268" s="8">
        <f t="shared" si="24"/>
        <v>68000</v>
      </c>
    </row>
    <row r="269" spans="1:15" x14ac:dyDescent="0.3">
      <c r="A269" t="s">
        <v>550</v>
      </c>
      <c r="B269" t="s">
        <v>551</v>
      </c>
      <c r="C269" t="s">
        <v>28</v>
      </c>
      <c r="D269" s="7">
        <v>269</v>
      </c>
      <c r="E269" s="7">
        <v>650</v>
      </c>
      <c r="F269" s="2">
        <v>0.59</v>
      </c>
      <c r="G269" s="5">
        <v>4.4000000000000004</v>
      </c>
      <c r="H269" s="6">
        <v>35877</v>
      </c>
      <c r="I269" t="s">
        <v>2901</v>
      </c>
      <c r="J269" t="s">
        <v>2902</v>
      </c>
      <c r="K269" s="7">
        <f t="shared" si="20"/>
        <v>23320050</v>
      </c>
      <c r="L269" s="8">
        <f t="shared" si="21"/>
        <v>9650913</v>
      </c>
      <c r="M269" s="9" t="str">
        <f t="shared" si="22"/>
        <v>200 – 500</v>
      </c>
      <c r="N269">
        <f t="shared" si="23"/>
        <v>157858.80000000002</v>
      </c>
      <c r="O269" s="8">
        <f t="shared" si="24"/>
        <v>13669137</v>
      </c>
    </row>
    <row r="270" spans="1:15" x14ac:dyDescent="0.3">
      <c r="A270" t="s">
        <v>552</v>
      </c>
      <c r="B270" t="s">
        <v>553</v>
      </c>
      <c r="C270" t="s">
        <v>554</v>
      </c>
      <c r="D270" s="7">
        <v>1990</v>
      </c>
      <c r="E270" s="7">
        <v>3100</v>
      </c>
      <c r="F270" s="2">
        <v>0.36</v>
      </c>
      <c r="G270" s="5">
        <v>4</v>
      </c>
      <c r="H270" s="6">
        <v>897</v>
      </c>
      <c r="I270" t="s">
        <v>2901</v>
      </c>
      <c r="J270" t="s">
        <v>2916</v>
      </c>
      <c r="K270" s="7">
        <f t="shared" si="20"/>
        <v>2780700</v>
      </c>
      <c r="L270" s="8">
        <f t="shared" si="21"/>
        <v>1785030</v>
      </c>
      <c r="M270" s="9" t="str">
        <f t="shared" si="22"/>
        <v>&gt; 500</v>
      </c>
      <c r="N270">
        <f t="shared" si="23"/>
        <v>3588</v>
      </c>
      <c r="O270" s="8">
        <f t="shared" si="24"/>
        <v>995670</v>
      </c>
    </row>
    <row r="271" spans="1:15" x14ac:dyDescent="0.3">
      <c r="A271" t="s">
        <v>555</v>
      </c>
      <c r="B271" t="s">
        <v>556</v>
      </c>
      <c r="C271" t="s">
        <v>557</v>
      </c>
      <c r="D271" s="7">
        <v>2299</v>
      </c>
      <c r="E271" s="7">
        <v>3999</v>
      </c>
      <c r="F271" s="2">
        <v>0.43</v>
      </c>
      <c r="G271" s="5">
        <v>3.8</v>
      </c>
      <c r="H271" s="6">
        <v>282</v>
      </c>
      <c r="I271" t="s">
        <v>2901</v>
      </c>
      <c r="J271" t="s">
        <v>2917</v>
      </c>
      <c r="K271" s="7">
        <f t="shared" si="20"/>
        <v>1127718</v>
      </c>
      <c r="L271" s="8">
        <f t="shared" si="21"/>
        <v>648318</v>
      </c>
      <c r="M271" s="9" t="str">
        <f t="shared" si="22"/>
        <v>&gt; 500</v>
      </c>
      <c r="N271">
        <f t="shared" si="23"/>
        <v>1071.5999999999999</v>
      </c>
      <c r="O271" s="8">
        <f t="shared" si="24"/>
        <v>479400</v>
      </c>
    </row>
    <row r="272" spans="1:15" x14ac:dyDescent="0.3">
      <c r="A272" t="s">
        <v>558</v>
      </c>
      <c r="B272" t="s">
        <v>559</v>
      </c>
      <c r="C272" t="s">
        <v>37</v>
      </c>
      <c r="D272" s="7">
        <v>35999</v>
      </c>
      <c r="E272" s="7">
        <v>49990</v>
      </c>
      <c r="F272" s="2">
        <v>0.28000000000000003</v>
      </c>
      <c r="G272" s="5">
        <v>4.3</v>
      </c>
      <c r="H272" s="6">
        <v>1611</v>
      </c>
      <c r="I272" t="s">
        <v>2901</v>
      </c>
      <c r="J272" t="s">
        <v>2903</v>
      </c>
      <c r="K272" s="7">
        <f t="shared" si="20"/>
        <v>80533890</v>
      </c>
      <c r="L272" s="8">
        <f t="shared" si="21"/>
        <v>57994389</v>
      </c>
      <c r="M272" s="9" t="str">
        <f t="shared" si="22"/>
        <v>&gt; 500</v>
      </c>
      <c r="N272">
        <f t="shared" si="23"/>
        <v>6927.2999999999993</v>
      </c>
      <c r="O272" s="8">
        <f t="shared" si="24"/>
        <v>22539501</v>
      </c>
    </row>
    <row r="273" spans="1:15" x14ac:dyDescent="0.3">
      <c r="A273" t="s">
        <v>560</v>
      </c>
      <c r="B273" t="s">
        <v>561</v>
      </c>
      <c r="C273" t="s">
        <v>102</v>
      </c>
      <c r="D273" s="7">
        <v>349</v>
      </c>
      <c r="E273" s="7">
        <v>999</v>
      </c>
      <c r="F273" s="2">
        <v>0.65</v>
      </c>
      <c r="G273" s="5">
        <v>4.2</v>
      </c>
      <c r="H273" s="6">
        <v>513</v>
      </c>
      <c r="I273" t="s">
        <v>2901</v>
      </c>
      <c r="J273" t="s">
        <v>2904</v>
      </c>
      <c r="K273" s="7">
        <f t="shared" si="20"/>
        <v>512487</v>
      </c>
      <c r="L273" s="8">
        <f t="shared" si="21"/>
        <v>179037</v>
      </c>
      <c r="M273" s="9" t="str">
        <f t="shared" si="22"/>
        <v>200 – 500</v>
      </c>
      <c r="N273">
        <f t="shared" si="23"/>
        <v>2154.6</v>
      </c>
      <c r="O273" s="8">
        <f t="shared" si="24"/>
        <v>333450</v>
      </c>
    </row>
    <row r="274" spans="1:15" x14ac:dyDescent="0.3">
      <c r="A274" t="s">
        <v>562</v>
      </c>
      <c r="B274" t="s">
        <v>563</v>
      </c>
      <c r="C274" t="s">
        <v>2</v>
      </c>
      <c r="D274" s="7">
        <v>719</v>
      </c>
      <c r="E274" s="7">
        <v>1499</v>
      </c>
      <c r="F274" s="2">
        <v>0.52</v>
      </c>
      <c r="G274" s="5">
        <v>4.0999999999999996</v>
      </c>
      <c r="H274" s="6">
        <v>1045</v>
      </c>
      <c r="I274" t="s">
        <v>2898</v>
      </c>
      <c r="J274" t="s">
        <v>2899</v>
      </c>
      <c r="K274" s="7">
        <f t="shared" si="20"/>
        <v>1566455</v>
      </c>
      <c r="L274" s="8">
        <f t="shared" si="21"/>
        <v>751355</v>
      </c>
      <c r="M274" s="9" t="str">
        <f t="shared" si="22"/>
        <v>&gt; 500</v>
      </c>
      <c r="N274">
        <f t="shared" si="23"/>
        <v>4284.5</v>
      </c>
      <c r="O274" s="8">
        <f t="shared" si="24"/>
        <v>815100</v>
      </c>
    </row>
    <row r="275" spans="1:15" x14ac:dyDescent="0.3">
      <c r="A275" t="s">
        <v>564</v>
      </c>
      <c r="B275" t="s">
        <v>565</v>
      </c>
      <c r="C275" t="s">
        <v>37</v>
      </c>
      <c r="D275" s="7">
        <v>8999</v>
      </c>
      <c r="E275" s="7">
        <v>18999</v>
      </c>
      <c r="F275" s="2">
        <v>0.53</v>
      </c>
      <c r="G275" s="5">
        <v>4</v>
      </c>
      <c r="H275" s="6">
        <v>6347</v>
      </c>
      <c r="I275" t="s">
        <v>2901</v>
      </c>
      <c r="J275" t="s">
        <v>2903</v>
      </c>
      <c r="K275" s="7">
        <f t="shared" si="20"/>
        <v>120586653</v>
      </c>
      <c r="L275" s="8">
        <f t="shared" si="21"/>
        <v>57116653</v>
      </c>
      <c r="M275" s="9" t="str">
        <f t="shared" si="22"/>
        <v>&gt; 500</v>
      </c>
      <c r="N275">
        <f t="shared" si="23"/>
        <v>25388</v>
      </c>
      <c r="O275" s="8">
        <f t="shared" si="24"/>
        <v>63470000</v>
      </c>
    </row>
    <row r="276" spans="1:15" x14ac:dyDescent="0.3">
      <c r="A276" t="s">
        <v>566</v>
      </c>
      <c r="B276" t="s">
        <v>567</v>
      </c>
      <c r="C276" t="s">
        <v>462</v>
      </c>
      <c r="D276" s="7">
        <v>917</v>
      </c>
      <c r="E276" s="7">
        <v>2299</v>
      </c>
      <c r="F276" s="2">
        <v>0.6</v>
      </c>
      <c r="G276" s="5">
        <v>4.2</v>
      </c>
      <c r="H276" s="6">
        <v>3300</v>
      </c>
      <c r="I276" t="s">
        <v>2901</v>
      </c>
      <c r="J276" t="s">
        <v>2912</v>
      </c>
      <c r="K276" s="7">
        <f t="shared" si="20"/>
        <v>7586700</v>
      </c>
      <c r="L276" s="8">
        <f t="shared" si="21"/>
        <v>3026100</v>
      </c>
      <c r="M276" s="9" t="str">
        <f t="shared" si="22"/>
        <v>&gt; 500</v>
      </c>
      <c r="N276">
        <f t="shared" si="23"/>
        <v>13860</v>
      </c>
      <c r="O276" s="8">
        <f t="shared" si="24"/>
        <v>4560600</v>
      </c>
    </row>
    <row r="277" spans="1:15" x14ac:dyDescent="0.3">
      <c r="A277" t="s">
        <v>568</v>
      </c>
      <c r="B277" t="s">
        <v>569</v>
      </c>
      <c r="C277" t="s">
        <v>102</v>
      </c>
      <c r="D277" s="7">
        <v>399</v>
      </c>
      <c r="E277" s="7">
        <v>999</v>
      </c>
      <c r="F277" s="2">
        <v>0.6</v>
      </c>
      <c r="G277" s="5">
        <v>3.3</v>
      </c>
      <c r="H277" s="6">
        <v>23</v>
      </c>
      <c r="I277" t="s">
        <v>2901</v>
      </c>
      <c r="J277" t="s">
        <v>2904</v>
      </c>
      <c r="K277" s="7">
        <f t="shared" si="20"/>
        <v>22977</v>
      </c>
      <c r="L277" s="8">
        <f t="shared" si="21"/>
        <v>9177</v>
      </c>
      <c r="M277" s="9" t="str">
        <f t="shared" si="22"/>
        <v>200 – 500</v>
      </c>
      <c r="N277">
        <f t="shared" si="23"/>
        <v>75.899999999999991</v>
      </c>
      <c r="O277" s="8">
        <f t="shared" si="24"/>
        <v>13800</v>
      </c>
    </row>
    <row r="278" spans="1:15" x14ac:dyDescent="0.3">
      <c r="A278" t="s">
        <v>570</v>
      </c>
      <c r="B278" t="s">
        <v>571</v>
      </c>
      <c r="C278" t="s">
        <v>37</v>
      </c>
      <c r="D278" s="7">
        <v>45999</v>
      </c>
      <c r="E278" s="7">
        <v>69900</v>
      </c>
      <c r="F278" s="2">
        <v>0.34</v>
      </c>
      <c r="G278" s="5">
        <v>4.3</v>
      </c>
      <c r="H278" s="6">
        <v>7109</v>
      </c>
      <c r="I278" t="s">
        <v>2901</v>
      </c>
      <c r="J278" t="s">
        <v>2903</v>
      </c>
      <c r="K278" s="7">
        <f t="shared" si="20"/>
        <v>496919100</v>
      </c>
      <c r="L278" s="8">
        <f t="shared" si="21"/>
        <v>327006891</v>
      </c>
      <c r="M278" s="9" t="str">
        <f t="shared" si="22"/>
        <v>&gt; 500</v>
      </c>
      <c r="N278">
        <f t="shared" si="23"/>
        <v>30568.699999999997</v>
      </c>
      <c r="O278" s="8">
        <f t="shared" si="24"/>
        <v>169912209</v>
      </c>
    </row>
    <row r="279" spans="1:15" x14ac:dyDescent="0.3">
      <c r="A279" t="s">
        <v>572</v>
      </c>
      <c r="B279" t="s">
        <v>573</v>
      </c>
      <c r="C279" t="s">
        <v>2</v>
      </c>
      <c r="D279" s="7">
        <v>119</v>
      </c>
      <c r="E279" s="7">
        <v>299</v>
      </c>
      <c r="F279" s="2">
        <v>0.6</v>
      </c>
      <c r="G279" s="5">
        <v>3.8</v>
      </c>
      <c r="H279" s="6">
        <v>51</v>
      </c>
      <c r="I279" t="s">
        <v>2898</v>
      </c>
      <c r="J279" t="s">
        <v>2899</v>
      </c>
      <c r="K279" s="7">
        <f t="shared" si="20"/>
        <v>15249</v>
      </c>
      <c r="L279" s="8">
        <f t="shared" si="21"/>
        <v>6069</v>
      </c>
      <c r="M279" s="9" t="str">
        <f t="shared" si="22"/>
        <v xml:space="preserve"> &lt; 200</v>
      </c>
      <c r="N279">
        <f t="shared" si="23"/>
        <v>193.79999999999998</v>
      </c>
      <c r="O279" s="8">
        <f t="shared" si="24"/>
        <v>9180</v>
      </c>
    </row>
    <row r="280" spans="1:15" x14ac:dyDescent="0.3">
      <c r="A280" t="s">
        <v>574</v>
      </c>
      <c r="B280" t="s">
        <v>575</v>
      </c>
      <c r="C280" t="s">
        <v>37</v>
      </c>
      <c r="D280" s="7">
        <v>21999</v>
      </c>
      <c r="E280" s="7">
        <v>29999</v>
      </c>
      <c r="F280" s="2">
        <v>0.27</v>
      </c>
      <c r="G280" s="5">
        <v>4.2</v>
      </c>
      <c r="H280" s="6">
        <v>32840</v>
      </c>
      <c r="I280" t="s">
        <v>2901</v>
      </c>
      <c r="J280" t="s">
        <v>2903</v>
      </c>
      <c r="K280" s="7">
        <f t="shared" si="20"/>
        <v>985167160</v>
      </c>
      <c r="L280" s="8">
        <f t="shared" si="21"/>
        <v>722447160</v>
      </c>
      <c r="M280" s="9" t="str">
        <f t="shared" si="22"/>
        <v>&gt; 500</v>
      </c>
      <c r="N280">
        <f t="shared" si="23"/>
        <v>137928</v>
      </c>
      <c r="O280" s="8">
        <f t="shared" si="24"/>
        <v>262720000</v>
      </c>
    </row>
    <row r="281" spans="1:15" x14ac:dyDescent="0.3">
      <c r="A281" t="s">
        <v>576</v>
      </c>
      <c r="B281" t="s">
        <v>577</v>
      </c>
      <c r="C281" t="s">
        <v>102</v>
      </c>
      <c r="D281" s="7">
        <v>299</v>
      </c>
      <c r="E281" s="7">
        <v>599</v>
      </c>
      <c r="F281" s="2">
        <v>0.5</v>
      </c>
      <c r="G281" s="5">
        <v>3.7</v>
      </c>
      <c r="H281" s="6">
        <v>708</v>
      </c>
      <c r="I281" t="s">
        <v>2901</v>
      </c>
      <c r="J281" t="s">
        <v>2904</v>
      </c>
      <c r="K281" s="7">
        <f t="shared" si="20"/>
        <v>424092</v>
      </c>
      <c r="L281" s="8">
        <f t="shared" si="21"/>
        <v>211692</v>
      </c>
      <c r="M281" s="9" t="str">
        <f t="shared" si="22"/>
        <v>200 – 500</v>
      </c>
      <c r="N281">
        <f t="shared" si="23"/>
        <v>2619.6</v>
      </c>
      <c r="O281" s="8">
        <f t="shared" si="24"/>
        <v>212400</v>
      </c>
    </row>
    <row r="282" spans="1:15" x14ac:dyDescent="0.3">
      <c r="A282" t="s">
        <v>578</v>
      </c>
      <c r="B282" t="s">
        <v>579</v>
      </c>
      <c r="C282" t="s">
        <v>37</v>
      </c>
      <c r="D282" s="7">
        <v>21990</v>
      </c>
      <c r="E282" s="7">
        <v>34990</v>
      </c>
      <c r="F282" s="2">
        <v>0.37</v>
      </c>
      <c r="G282" s="5">
        <v>4.3</v>
      </c>
      <c r="H282" s="6">
        <v>1657</v>
      </c>
      <c r="I282" t="s">
        <v>2901</v>
      </c>
      <c r="J282" t="s">
        <v>2903</v>
      </c>
      <c r="K282" s="7">
        <f t="shared" si="20"/>
        <v>57978430</v>
      </c>
      <c r="L282" s="8">
        <f t="shared" si="21"/>
        <v>36437430</v>
      </c>
      <c r="M282" s="9" t="str">
        <f t="shared" si="22"/>
        <v>&gt; 500</v>
      </c>
      <c r="N282">
        <f t="shared" si="23"/>
        <v>7125.0999999999995</v>
      </c>
      <c r="O282" s="8">
        <f t="shared" si="24"/>
        <v>21541000</v>
      </c>
    </row>
    <row r="283" spans="1:15" x14ac:dyDescent="0.3">
      <c r="A283" t="s">
        <v>580</v>
      </c>
      <c r="B283" t="s">
        <v>581</v>
      </c>
      <c r="C283" t="s">
        <v>2</v>
      </c>
      <c r="D283" s="7">
        <v>417.44</v>
      </c>
      <c r="E283" s="7">
        <v>670</v>
      </c>
      <c r="F283" s="2">
        <v>0.38</v>
      </c>
      <c r="G283" s="5">
        <v>3.9</v>
      </c>
      <c r="H283" s="6">
        <v>523</v>
      </c>
      <c r="I283" t="s">
        <v>2898</v>
      </c>
      <c r="J283" t="s">
        <v>2899</v>
      </c>
      <c r="K283" s="7">
        <f t="shared" si="20"/>
        <v>350410</v>
      </c>
      <c r="L283" s="8">
        <f t="shared" si="21"/>
        <v>218321.12</v>
      </c>
      <c r="M283" s="9" t="str">
        <f t="shared" si="22"/>
        <v>200 – 500</v>
      </c>
      <c r="N283">
        <f t="shared" si="23"/>
        <v>2039.7</v>
      </c>
      <c r="O283" s="8">
        <f t="shared" si="24"/>
        <v>132088.88</v>
      </c>
    </row>
    <row r="284" spans="1:15" x14ac:dyDescent="0.3">
      <c r="A284" t="s">
        <v>582</v>
      </c>
      <c r="B284" t="s">
        <v>583</v>
      </c>
      <c r="C284" t="s">
        <v>37</v>
      </c>
      <c r="D284" s="7">
        <v>47990</v>
      </c>
      <c r="E284" s="7">
        <v>79990</v>
      </c>
      <c r="F284" s="2">
        <v>0.4</v>
      </c>
      <c r="G284" s="5">
        <v>4.3</v>
      </c>
      <c r="H284" s="6">
        <v>1376</v>
      </c>
      <c r="I284" t="s">
        <v>2901</v>
      </c>
      <c r="J284" t="s">
        <v>2903</v>
      </c>
      <c r="K284" s="7">
        <f t="shared" si="20"/>
        <v>110066240</v>
      </c>
      <c r="L284" s="8">
        <f t="shared" si="21"/>
        <v>66034240</v>
      </c>
      <c r="M284" s="9" t="str">
        <f t="shared" si="22"/>
        <v>&gt; 500</v>
      </c>
      <c r="N284">
        <f t="shared" si="23"/>
        <v>5916.8</v>
      </c>
      <c r="O284" s="8">
        <f t="shared" si="24"/>
        <v>44032000</v>
      </c>
    </row>
    <row r="285" spans="1:15" x14ac:dyDescent="0.3">
      <c r="A285" t="s">
        <v>584</v>
      </c>
      <c r="B285" t="s">
        <v>585</v>
      </c>
      <c r="C285" t="s">
        <v>102</v>
      </c>
      <c r="D285" s="7">
        <v>215</v>
      </c>
      <c r="E285" s="7">
        <v>499</v>
      </c>
      <c r="F285" s="2">
        <v>0.56999999999999995</v>
      </c>
      <c r="G285" s="5">
        <v>3.5</v>
      </c>
      <c r="H285" s="6">
        <v>121</v>
      </c>
      <c r="I285" t="s">
        <v>2901</v>
      </c>
      <c r="J285" t="s">
        <v>2904</v>
      </c>
      <c r="K285" s="7">
        <f t="shared" si="20"/>
        <v>60379</v>
      </c>
      <c r="L285" s="8">
        <f t="shared" si="21"/>
        <v>26015</v>
      </c>
      <c r="M285" s="9" t="str">
        <f t="shared" si="22"/>
        <v>200 – 500</v>
      </c>
      <c r="N285">
        <f t="shared" si="23"/>
        <v>423.5</v>
      </c>
      <c r="O285" s="8">
        <f t="shared" si="24"/>
        <v>34364</v>
      </c>
    </row>
    <row r="286" spans="1:15" x14ac:dyDescent="0.3">
      <c r="A286" t="s">
        <v>586</v>
      </c>
      <c r="B286" t="s">
        <v>587</v>
      </c>
      <c r="C286" t="s">
        <v>2</v>
      </c>
      <c r="D286" s="7">
        <v>99</v>
      </c>
      <c r="E286" s="7">
        <v>800</v>
      </c>
      <c r="F286" s="2">
        <v>0.88</v>
      </c>
      <c r="G286" s="5">
        <v>3.9</v>
      </c>
      <c r="H286" s="6">
        <v>1075</v>
      </c>
      <c r="I286" t="s">
        <v>2898</v>
      </c>
      <c r="J286" t="s">
        <v>2899</v>
      </c>
      <c r="K286" s="7">
        <f t="shared" si="20"/>
        <v>860000</v>
      </c>
      <c r="L286" s="8">
        <f t="shared" si="21"/>
        <v>106425</v>
      </c>
      <c r="M286" s="9" t="str">
        <f t="shared" si="22"/>
        <v xml:space="preserve"> &lt; 200</v>
      </c>
      <c r="N286">
        <f t="shared" si="23"/>
        <v>4192.5</v>
      </c>
      <c r="O286" s="8">
        <f t="shared" si="24"/>
        <v>753575</v>
      </c>
    </row>
    <row r="287" spans="1:15" x14ac:dyDescent="0.3">
      <c r="A287" t="s">
        <v>588</v>
      </c>
      <c r="B287" t="s">
        <v>589</v>
      </c>
      <c r="C287" t="s">
        <v>37</v>
      </c>
      <c r="D287" s="7">
        <v>18999</v>
      </c>
      <c r="E287" s="7">
        <v>35000</v>
      </c>
      <c r="F287" s="2">
        <v>0.46</v>
      </c>
      <c r="G287" s="5">
        <v>4</v>
      </c>
      <c r="H287" s="6">
        <v>1001</v>
      </c>
      <c r="I287" t="s">
        <v>2901</v>
      </c>
      <c r="J287" t="s">
        <v>2903</v>
      </c>
      <c r="K287" s="7">
        <f t="shared" si="20"/>
        <v>35035000</v>
      </c>
      <c r="L287" s="8">
        <f t="shared" si="21"/>
        <v>19017999</v>
      </c>
      <c r="M287" s="9" t="str">
        <f t="shared" si="22"/>
        <v>&gt; 500</v>
      </c>
      <c r="N287">
        <f t="shared" si="23"/>
        <v>4004</v>
      </c>
      <c r="O287" s="8">
        <f t="shared" si="24"/>
        <v>16017001</v>
      </c>
    </row>
    <row r="288" spans="1:15" x14ac:dyDescent="0.3">
      <c r="A288" t="s">
        <v>590</v>
      </c>
      <c r="B288" t="s">
        <v>591</v>
      </c>
      <c r="C288" t="s">
        <v>2</v>
      </c>
      <c r="D288" s="7">
        <v>249</v>
      </c>
      <c r="E288" s="7">
        <v>999</v>
      </c>
      <c r="F288" s="2">
        <v>0.75</v>
      </c>
      <c r="G288" s="5">
        <v>4.3</v>
      </c>
      <c r="H288" s="6">
        <v>112</v>
      </c>
      <c r="I288" t="s">
        <v>2898</v>
      </c>
      <c r="J288" t="s">
        <v>2899</v>
      </c>
      <c r="K288" s="7">
        <f t="shared" si="20"/>
        <v>111888</v>
      </c>
      <c r="L288" s="8">
        <f t="shared" si="21"/>
        <v>27888</v>
      </c>
      <c r="M288" s="9" t="str">
        <f t="shared" si="22"/>
        <v>200 – 500</v>
      </c>
      <c r="N288">
        <f t="shared" si="23"/>
        <v>481.59999999999997</v>
      </c>
      <c r="O288" s="8">
        <f t="shared" si="24"/>
        <v>84000</v>
      </c>
    </row>
    <row r="289" spans="1:15" x14ac:dyDescent="0.3">
      <c r="A289" t="s">
        <v>592</v>
      </c>
      <c r="B289" t="s">
        <v>593</v>
      </c>
      <c r="C289" t="s">
        <v>113</v>
      </c>
      <c r="D289" s="7">
        <v>7999</v>
      </c>
      <c r="E289" s="7">
        <v>15999</v>
      </c>
      <c r="F289" s="2">
        <v>0.5</v>
      </c>
      <c r="G289" s="5">
        <v>3.8</v>
      </c>
      <c r="H289" s="6">
        <v>3022</v>
      </c>
      <c r="I289" t="s">
        <v>2901</v>
      </c>
      <c r="J289" t="s">
        <v>2905</v>
      </c>
      <c r="K289" s="7">
        <f t="shared" si="20"/>
        <v>48348978</v>
      </c>
      <c r="L289" s="8">
        <f t="shared" si="21"/>
        <v>24172978</v>
      </c>
      <c r="M289" s="9" t="str">
        <f t="shared" si="22"/>
        <v>&gt; 500</v>
      </c>
      <c r="N289">
        <f t="shared" si="23"/>
        <v>11483.6</v>
      </c>
      <c r="O289" s="8">
        <f t="shared" si="24"/>
        <v>24176000</v>
      </c>
    </row>
    <row r="290" spans="1:15" x14ac:dyDescent="0.3">
      <c r="A290" t="s">
        <v>594</v>
      </c>
      <c r="B290" t="s">
        <v>595</v>
      </c>
      <c r="C290" t="s">
        <v>2</v>
      </c>
      <c r="D290" s="7">
        <v>649</v>
      </c>
      <c r="E290" s="7">
        <v>1600</v>
      </c>
      <c r="F290" s="2">
        <v>0.59</v>
      </c>
      <c r="G290" s="5">
        <v>4.3</v>
      </c>
      <c r="H290" s="6">
        <v>5451</v>
      </c>
      <c r="I290" t="s">
        <v>2898</v>
      </c>
      <c r="J290" t="s">
        <v>2899</v>
      </c>
      <c r="K290" s="7">
        <f t="shared" si="20"/>
        <v>8721600</v>
      </c>
      <c r="L290" s="8">
        <f t="shared" si="21"/>
        <v>3537699</v>
      </c>
      <c r="M290" s="9" t="str">
        <f t="shared" si="22"/>
        <v>&gt; 500</v>
      </c>
      <c r="N290">
        <f t="shared" si="23"/>
        <v>23439.3</v>
      </c>
      <c r="O290" s="8">
        <f t="shared" si="24"/>
        <v>5183901</v>
      </c>
    </row>
    <row r="291" spans="1:15" x14ac:dyDescent="0.3">
      <c r="A291" t="s">
        <v>596</v>
      </c>
      <c r="B291" t="s">
        <v>166</v>
      </c>
      <c r="C291" t="s">
        <v>102</v>
      </c>
      <c r="D291" s="7">
        <v>1289</v>
      </c>
      <c r="E291" s="7">
        <v>2499</v>
      </c>
      <c r="F291" s="2">
        <v>0.48</v>
      </c>
      <c r="G291" s="5">
        <v>3.3</v>
      </c>
      <c r="H291" s="6">
        <v>73</v>
      </c>
      <c r="I291" t="s">
        <v>2901</v>
      </c>
      <c r="J291" t="s">
        <v>2904</v>
      </c>
      <c r="K291" s="7">
        <f t="shared" si="20"/>
        <v>182427</v>
      </c>
      <c r="L291" s="8">
        <f t="shared" si="21"/>
        <v>94097</v>
      </c>
      <c r="M291" s="9" t="str">
        <f t="shared" si="22"/>
        <v>&gt; 500</v>
      </c>
      <c r="N291">
        <f t="shared" si="23"/>
        <v>240.89999999999998</v>
      </c>
      <c r="O291" s="8">
        <f t="shared" si="24"/>
        <v>88330</v>
      </c>
    </row>
    <row r="292" spans="1:15" x14ac:dyDescent="0.3">
      <c r="A292" t="s">
        <v>597</v>
      </c>
      <c r="B292" t="s">
        <v>598</v>
      </c>
      <c r="C292" t="s">
        <v>28</v>
      </c>
      <c r="D292" s="7">
        <v>609</v>
      </c>
      <c r="E292" s="7">
        <v>1500</v>
      </c>
      <c r="F292" s="2">
        <v>0.59</v>
      </c>
      <c r="G292" s="5">
        <v>4.5</v>
      </c>
      <c r="H292" s="6">
        <v>1029</v>
      </c>
      <c r="I292" t="s">
        <v>2901</v>
      </c>
      <c r="J292" t="s">
        <v>2902</v>
      </c>
      <c r="K292" s="7">
        <f t="shared" si="20"/>
        <v>1543500</v>
      </c>
      <c r="L292" s="8">
        <f t="shared" si="21"/>
        <v>626661</v>
      </c>
      <c r="M292" s="9" t="str">
        <f t="shared" si="22"/>
        <v>&gt; 500</v>
      </c>
      <c r="N292">
        <f t="shared" si="23"/>
        <v>4630.5</v>
      </c>
      <c r="O292" s="8">
        <f t="shared" si="24"/>
        <v>916839</v>
      </c>
    </row>
    <row r="293" spans="1:15" x14ac:dyDescent="0.3">
      <c r="A293" t="s">
        <v>599</v>
      </c>
      <c r="B293" t="s">
        <v>600</v>
      </c>
      <c r="C293" t="s">
        <v>37</v>
      </c>
      <c r="D293" s="7">
        <v>32990</v>
      </c>
      <c r="E293" s="7">
        <v>54990</v>
      </c>
      <c r="F293" s="2">
        <v>0.4</v>
      </c>
      <c r="G293" s="5">
        <v>4.0999999999999996</v>
      </c>
      <c r="H293" s="6">
        <v>1555</v>
      </c>
      <c r="I293" t="s">
        <v>2901</v>
      </c>
      <c r="J293" t="s">
        <v>2903</v>
      </c>
      <c r="K293" s="7">
        <f t="shared" si="20"/>
        <v>85509450</v>
      </c>
      <c r="L293" s="8">
        <f t="shared" si="21"/>
        <v>51299450</v>
      </c>
      <c r="M293" s="9" t="str">
        <f t="shared" si="22"/>
        <v>&gt; 500</v>
      </c>
      <c r="N293">
        <f t="shared" si="23"/>
        <v>6375.4999999999991</v>
      </c>
      <c r="O293" s="8">
        <f t="shared" si="24"/>
        <v>34210000</v>
      </c>
    </row>
    <row r="294" spans="1:15" x14ac:dyDescent="0.3">
      <c r="A294" t="s">
        <v>601</v>
      </c>
      <c r="B294" t="s">
        <v>602</v>
      </c>
      <c r="C294" t="s">
        <v>28</v>
      </c>
      <c r="D294" s="7">
        <v>599</v>
      </c>
      <c r="E294" s="7">
        <v>1999</v>
      </c>
      <c r="F294" s="2">
        <v>0.7</v>
      </c>
      <c r="G294" s="5">
        <v>4.2</v>
      </c>
      <c r="H294" s="6">
        <v>47</v>
      </c>
      <c r="I294" t="s">
        <v>2901</v>
      </c>
      <c r="J294" t="s">
        <v>2902</v>
      </c>
      <c r="K294" s="7">
        <f t="shared" si="20"/>
        <v>93953</v>
      </c>
      <c r="L294" s="8">
        <f t="shared" si="21"/>
        <v>28153</v>
      </c>
      <c r="M294" s="9" t="str">
        <f t="shared" si="22"/>
        <v>&gt; 500</v>
      </c>
      <c r="N294">
        <f t="shared" si="23"/>
        <v>197.4</v>
      </c>
      <c r="O294" s="8">
        <f t="shared" si="24"/>
        <v>65800</v>
      </c>
    </row>
    <row r="295" spans="1:15" x14ac:dyDescent="0.3">
      <c r="A295" t="s">
        <v>603</v>
      </c>
      <c r="B295" t="s">
        <v>604</v>
      </c>
      <c r="C295" t="s">
        <v>2</v>
      </c>
      <c r="D295" s="7">
        <v>349</v>
      </c>
      <c r="E295" s="7">
        <v>899</v>
      </c>
      <c r="F295" s="2">
        <v>0.61</v>
      </c>
      <c r="G295" s="5">
        <v>4.0999999999999996</v>
      </c>
      <c r="H295" s="6">
        <v>14896</v>
      </c>
      <c r="I295" t="s">
        <v>2898</v>
      </c>
      <c r="J295" t="s">
        <v>2899</v>
      </c>
      <c r="K295" s="7">
        <f t="shared" si="20"/>
        <v>13391504</v>
      </c>
      <c r="L295" s="8">
        <f t="shared" si="21"/>
        <v>5198704</v>
      </c>
      <c r="M295" s="9" t="str">
        <f t="shared" si="22"/>
        <v>200 – 500</v>
      </c>
      <c r="N295">
        <f t="shared" si="23"/>
        <v>61073.599999999991</v>
      </c>
      <c r="O295" s="8">
        <f t="shared" si="24"/>
        <v>8192800</v>
      </c>
    </row>
    <row r="296" spans="1:15" x14ac:dyDescent="0.3">
      <c r="A296" t="s">
        <v>605</v>
      </c>
      <c r="B296" t="s">
        <v>606</v>
      </c>
      <c r="C296" t="s">
        <v>37</v>
      </c>
      <c r="D296" s="7">
        <v>29999</v>
      </c>
      <c r="E296" s="7">
        <v>50999</v>
      </c>
      <c r="F296" s="2">
        <v>0.41</v>
      </c>
      <c r="G296" s="5">
        <v>4.4000000000000004</v>
      </c>
      <c r="H296" s="6">
        <v>1712</v>
      </c>
      <c r="I296" t="s">
        <v>2901</v>
      </c>
      <c r="J296" t="s">
        <v>2903</v>
      </c>
      <c r="K296" s="7">
        <f t="shared" si="20"/>
        <v>87310288</v>
      </c>
      <c r="L296" s="8">
        <f t="shared" si="21"/>
        <v>51358288</v>
      </c>
      <c r="M296" s="9" t="str">
        <f t="shared" si="22"/>
        <v>&gt; 500</v>
      </c>
      <c r="N296">
        <f t="shared" si="23"/>
        <v>7532.8</v>
      </c>
      <c r="O296" s="8">
        <f t="shared" si="24"/>
        <v>35952000</v>
      </c>
    </row>
    <row r="297" spans="1:15" x14ac:dyDescent="0.3">
      <c r="A297" t="s">
        <v>607</v>
      </c>
      <c r="B297" t="s">
        <v>502</v>
      </c>
      <c r="C297" t="s">
        <v>102</v>
      </c>
      <c r="D297" s="7">
        <v>199</v>
      </c>
      <c r="E297" s="7">
        <v>399</v>
      </c>
      <c r="F297" s="2">
        <v>0.5</v>
      </c>
      <c r="G297" s="5">
        <v>4.2</v>
      </c>
      <c r="H297" s="6">
        <v>1335</v>
      </c>
      <c r="I297" t="s">
        <v>2901</v>
      </c>
      <c r="J297" t="s">
        <v>2904</v>
      </c>
      <c r="K297" s="7">
        <f t="shared" si="20"/>
        <v>532665</v>
      </c>
      <c r="L297" s="8">
        <f t="shared" si="21"/>
        <v>265665</v>
      </c>
      <c r="M297" s="9" t="str">
        <f t="shared" si="22"/>
        <v xml:space="preserve"> &lt; 200</v>
      </c>
      <c r="N297">
        <f t="shared" si="23"/>
        <v>5607</v>
      </c>
      <c r="O297" s="8">
        <f t="shared" si="24"/>
        <v>267000</v>
      </c>
    </row>
    <row r="298" spans="1:15" x14ac:dyDescent="0.3">
      <c r="A298" t="s">
        <v>608</v>
      </c>
      <c r="B298" t="s">
        <v>609</v>
      </c>
      <c r="C298" t="s">
        <v>102</v>
      </c>
      <c r="D298" s="7">
        <v>349</v>
      </c>
      <c r="E298" s="7">
        <v>699</v>
      </c>
      <c r="F298" s="2">
        <v>0.5</v>
      </c>
      <c r="G298" s="5">
        <v>3.9</v>
      </c>
      <c r="H298" s="6">
        <v>214</v>
      </c>
      <c r="I298" t="s">
        <v>2901</v>
      </c>
      <c r="J298" t="s">
        <v>2904</v>
      </c>
      <c r="K298" s="7">
        <f t="shared" si="20"/>
        <v>149586</v>
      </c>
      <c r="L298" s="8">
        <f t="shared" si="21"/>
        <v>74686</v>
      </c>
      <c r="M298" s="9" t="str">
        <f t="shared" si="22"/>
        <v>200 – 500</v>
      </c>
      <c r="N298">
        <f t="shared" si="23"/>
        <v>834.6</v>
      </c>
      <c r="O298" s="8">
        <f t="shared" si="24"/>
        <v>74900</v>
      </c>
    </row>
    <row r="299" spans="1:15" x14ac:dyDescent="0.3">
      <c r="A299" t="s">
        <v>610</v>
      </c>
      <c r="B299" t="s">
        <v>611</v>
      </c>
      <c r="C299" t="s">
        <v>144</v>
      </c>
      <c r="D299" s="7">
        <v>1850</v>
      </c>
      <c r="E299" s="7">
        <v>4500</v>
      </c>
      <c r="F299" s="2">
        <v>0.59</v>
      </c>
      <c r="G299" s="5">
        <v>4</v>
      </c>
      <c r="H299" s="6">
        <v>184</v>
      </c>
      <c r="I299" t="s">
        <v>2901</v>
      </c>
      <c r="J299" t="s">
        <v>2906</v>
      </c>
      <c r="K299" s="7">
        <f t="shared" si="20"/>
        <v>828000</v>
      </c>
      <c r="L299" s="8">
        <f t="shared" si="21"/>
        <v>340400</v>
      </c>
      <c r="M299" s="9" t="str">
        <f t="shared" si="22"/>
        <v>&gt; 500</v>
      </c>
      <c r="N299">
        <f t="shared" si="23"/>
        <v>736</v>
      </c>
      <c r="O299" s="8">
        <f t="shared" si="24"/>
        <v>487600</v>
      </c>
    </row>
    <row r="300" spans="1:15" x14ac:dyDescent="0.3">
      <c r="A300" t="s">
        <v>612</v>
      </c>
      <c r="B300" t="s">
        <v>613</v>
      </c>
      <c r="C300" t="s">
        <v>326</v>
      </c>
      <c r="D300" s="7">
        <v>13990</v>
      </c>
      <c r="E300" s="7">
        <v>28900</v>
      </c>
      <c r="F300" s="2">
        <v>0.52</v>
      </c>
      <c r="G300" s="5">
        <v>4.5</v>
      </c>
      <c r="H300" s="6">
        <v>7</v>
      </c>
      <c r="I300" t="s">
        <v>2901</v>
      </c>
      <c r="J300" t="s">
        <v>2910</v>
      </c>
      <c r="K300" s="7">
        <f t="shared" si="20"/>
        <v>202300</v>
      </c>
      <c r="L300" s="8">
        <f t="shared" si="21"/>
        <v>97930</v>
      </c>
      <c r="M300" s="9" t="str">
        <f t="shared" si="22"/>
        <v>&gt; 500</v>
      </c>
      <c r="N300">
        <f t="shared" si="23"/>
        <v>31.5</v>
      </c>
      <c r="O300" s="8">
        <f t="shared" si="24"/>
        <v>104370</v>
      </c>
    </row>
    <row r="301" spans="1:15" x14ac:dyDescent="0.3">
      <c r="A301" t="s">
        <v>614</v>
      </c>
      <c r="B301" t="s">
        <v>615</v>
      </c>
      <c r="C301" t="s">
        <v>2</v>
      </c>
      <c r="D301" s="7">
        <v>129</v>
      </c>
      <c r="E301" s="7">
        <v>449</v>
      </c>
      <c r="F301" s="2">
        <v>0.71</v>
      </c>
      <c r="G301" s="5">
        <v>3.7</v>
      </c>
      <c r="H301" s="6">
        <v>41</v>
      </c>
      <c r="I301" t="s">
        <v>2898</v>
      </c>
      <c r="J301" t="s">
        <v>2899</v>
      </c>
      <c r="K301" s="7">
        <f t="shared" si="20"/>
        <v>18409</v>
      </c>
      <c r="L301" s="8">
        <f t="shared" si="21"/>
        <v>5289</v>
      </c>
      <c r="M301" s="9" t="str">
        <f t="shared" si="22"/>
        <v xml:space="preserve"> &lt; 200</v>
      </c>
      <c r="N301">
        <f t="shared" si="23"/>
        <v>151.70000000000002</v>
      </c>
      <c r="O301" s="8">
        <f t="shared" si="24"/>
        <v>13120</v>
      </c>
    </row>
    <row r="302" spans="1:15" x14ac:dyDescent="0.3">
      <c r="A302" t="s">
        <v>616</v>
      </c>
      <c r="B302" t="s">
        <v>617</v>
      </c>
      <c r="C302" t="s">
        <v>28</v>
      </c>
      <c r="D302" s="7">
        <v>379</v>
      </c>
      <c r="E302" s="7">
        <v>999</v>
      </c>
      <c r="F302" s="2">
        <v>0.62</v>
      </c>
      <c r="G302" s="5">
        <v>4.2</v>
      </c>
      <c r="H302" s="6">
        <v>12153</v>
      </c>
      <c r="I302" t="s">
        <v>2901</v>
      </c>
      <c r="J302" t="s">
        <v>2902</v>
      </c>
      <c r="K302" s="7">
        <f t="shared" si="20"/>
        <v>12140847</v>
      </c>
      <c r="L302" s="8">
        <f t="shared" si="21"/>
        <v>4605987</v>
      </c>
      <c r="M302" s="9" t="str">
        <f t="shared" si="22"/>
        <v>200 – 500</v>
      </c>
      <c r="N302">
        <f t="shared" si="23"/>
        <v>51042.6</v>
      </c>
      <c r="O302" s="8">
        <f t="shared" si="24"/>
        <v>7534860</v>
      </c>
    </row>
    <row r="303" spans="1:15" x14ac:dyDescent="0.3">
      <c r="A303" t="s">
        <v>618</v>
      </c>
      <c r="B303" t="s">
        <v>619</v>
      </c>
      <c r="C303" t="s">
        <v>28</v>
      </c>
      <c r="D303" s="7">
        <v>185</v>
      </c>
      <c r="E303" s="7">
        <v>499</v>
      </c>
      <c r="F303" s="2">
        <v>0.63</v>
      </c>
      <c r="G303" s="5">
        <v>4.2</v>
      </c>
      <c r="H303" s="6">
        <v>25</v>
      </c>
      <c r="I303" t="s">
        <v>2901</v>
      </c>
      <c r="J303" t="s">
        <v>2902</v>
      </c>
      <c r="K303" s="7">
        <f t="shared" si="20"/>
        <v>12475</v>
      </c>
      <c r="L303" s="8">
        <f t="shared" si="21"/>
        <v>4625</v>
      </c>
      <c r="M303" s="9" t="str">
        <f t="shared" si="22"/>
        <v xml:space="preserve"> &lt; 200</v>
      </c>
      <c r="N303">
        <f t="shared" si="23"/>
        <v>105</v>
      </c>
      <c r="O303" s="8">
        <f t="shared" si="24"/>
        <v>7850</v>
      </c>
    </row>
    <row r="304" spans="1:15" x14ac:dyDescent="0.3">
      <c r="A304" t="s">
        <v>620</v>
      </c>
      <c r="B304" t="s">
        <v>621</v>
      </c>
      <c r="C304" t="s">
        <v>19</v>
      </c>
      <c r="D304" s="7">
        <v>218</v>
      </c>
      <c r="E304" s="7">
        <v>999</v>
      </c>
      <c r="F304" s="2">
        <v>0.78</v>
      </c>
      <c r="G304" s="5">
        <v>4.2</v>
      </c>
      <c r="H304" s="6">
        <v>163</v>
      </c>
      <c r="I304" t="s">
        <v>2898</v>
      </c>
      <c r="J304" t="s">
        <v>2900</v>
      </c>
      <c r="K304" s="7">
        <f t="shared" si="20"/>
        <v>162837</v>
      </c>
      <c r="L304" s="8">
        <f t="shared" si="21"/>
        <v>35534</v>
      </c>
      <c r="M304" s="9" t="str">
        <f t="shared" si="22"/>
        <v>200 – 500</v>
      </c>
      <c r="N304">
        <f t="shared" si="23"/>
        <v>684.6</v>
      </c>
      <c r="O304" s="8">
        <f t="shared" si="24"/>
        <v>127303</v>
      </c>
    </row>
    <row r="305" spans="1:15" x14ac:dyDescent="0.3">
      <c r="A305" t="s">
        <v>622</v>
      </c>
      <c r="B305" t="s">
        <v>623</v>
      </c>
      <c r="C305" t="s">
        <v>2</v>
      </c>
      <c r="D305" s="7">
        <v>199</v>
      </c>
      <c r="E305" s="7">
        <v>999</v>
      </c>
      <c r="F305" s="2">
        <v>0.8</v>
      </c>
      <c r="G305" s="5">
        <v>4.3</v>
      </c>
      <c r="H305" s="6">
        <v>87</v>
      </c>
      <c r="I305" t="s">
        <v>2898</v>
      </c>
      <c r="J305" t="s">
        <v>2899</v>
      </c>
      <c r="K305" s="7">
        <f t="shared" si="20"/>
        <v>86913</v>
      </c>
      <c r="L305" s="8">
        <f t="shared" si="21"/>
        <v>17313</v>
      </c>
      <c r="M305" s="9" t="str">
        <f t="shared" si="22"/>
        <v xml:space="preserve"> &lt; 200</v>
      </c>
      <c r="N305">
        <f t="shared" si="23"/>
        <v>374.09999999999997</v>
      </c>
      <c r="O305" s="8">
        <f t="shared" si="24"/>
        <v>69600</v>
      </c>
    </row>
    <row r="306" spans="1:15" x14ac:dyDescent="0.3">
      <c r="A306" t="s">
        <v>624</v>
      </c>
      <c r="B306" t="s">
        <v>625</v>
      </c>
      <c r="C306" t="s">
        <v>28</v>
      </c>
      <c r="D306" s="7">
        <v>499</v>
      </c>
      <c r="E306" s="7">
        <v>900</v>
      </c>
      <c r="F306" s="2">
        <v>0.45</v>
      </c>
      <c r="G306" s="5">
        <v>4.4000000000000004</v>
      </c>
      <c r="H306" s="6">
        <v>2165</v>
      </c>
      <c r="I306" t="s">
        <v>2901</v>
      </c>
      <c r="J306" t="s">
        <v>2902</v>
      </c>
      <c r="K306" s="7">
        <f t="shared" si="20"/>
        <v>1948500</v>
      </c>
      <c r="L306" s="8">
        <f t="shared" si="21"/>
        <v>1080335</v>
      </c>
      <c r="M306" s="9" t="str">
        <f t="shared" si="22"/>
        <v>200 – 500</v>
      </c>
      <c r="N306">
        <f t="shared" si="23"/>
        <v>9526</v>
      </c>
      <c r="O306" s="8">
        <f t="shared" si="24"/>
        <v>868165</v>
      </c>
    </row>
    <row r="307" spans="1:15" x14ac:dyDescent="0.3">
      <c r="A307" t="s">
        <v>626</v>
      </c>
      <c r="B307" t="s">
        <v>627</v>
      </c>
      <c r="C307" t="s">
        <v>37</v>
      </c>
      <c r="D307" s="7">
        <v>26999</v>
      </c>
      <c r="E307" s="7">
        <v>42999</v>
      </c>
      <c r="F307" s="2">
        <v>0.37</v>
      </c>
      <c r="G307" s="5">
        <v>4.2</v>
      </c>
      <c r="H307" s="6">
        <v>1510</v>
      </c>
      <c r="I307" t="s">
        <v>2901</v>
      </c>
      <c r="J307" t="s">
        <v>2903</v>
      </c>
      <c r="K307" s="7">
        <f t="shared" si="20"/>
        <v>64928490</v>
      </c>
      <c r="L307" s="8">
        <f t="shared" si="21"/>
        <v>40768490</v>
      </c>
      <c r="M307" s="9" t="str">
        <f t="shared" si="22"/>
        <v>&gt; 500</v>
      </c>
      <c r="N307">
        <f t="shared" si="23"/>
        <v>6342</v>
      </c>
      <c r="O307" s="8">
        <f t="shared" si="24"/>
        <v>24160000</v>
      </c>
    </row>
    <row r="308" spans="1:15" x14ac:dyDescent="0.3">
      <c r="A308" t="s">
        <v>628</v>
      </c>
      <c r="B308" t="s">
        <v>629</v>
      </c>
      <c r="C308" t="s">
        <v>144</v>
      </c>
      <c r="D308" s="7">
        <v>893</v>
      </c>
      <c r="E308" s="7">
        <v>1052</v>
      </c>
      <c r="F308" s="2">
        <v>0.15</v>
      </c>
      <c r="G308" s="5">
        <v>4.3</v>
      </c>
      <c r="H308" s="6">
        <v>106</v>
      </c>
      <c r="I308" t="s">
        <v>2901</v>
      </c>
      <c r="J308" t="s">
        <v>2906</v>
      </c>
      <c r="K308" s="7">
        <f t="shared" si="20"/>
        <v>111512</v>
      </c>
      <c r="L308" s="8">
        <f t="shared" si="21"/>
        <v>94658</v>
      </c>
      <c r="M308" s="9" t="str">
        <f t="shared" si="22"/>
        <v>&gt; 500</v>
      </c>
      <c r="N308">
        <f t="shared" si="23"/>
        <v>455.79999999999995</v>
      </c>
      <c r="O308" s="8">
        <f t="shared" si="24"/>
        <v>16854</v>
      </c>
    </row>
    <row r="309" spans="1:15" x14ac:dyDescent="0.3">
      <c r="A309" t="s">
        <v>630</v>
      </c>
      <c r="B309" t="s">
        <v>631</v>
      </c>
      <c r="C309" t="s">
        <v>37</v>
      </c>
      <c r="D309" s="7">
        <v>10990</v>
      </c>
      <c r="E309" s="7">
        <v>19990</v>
      </c>
      <c r="F309" s="2">
        <v>0.45</v>
      </c>
      <c r="G309" s="5">
        <v>3.7</v>
      </c>
      <c r="H309" s="6">
        <v>129</v>
      </c>
      <c r="I309" t="s">
        <v>2901</v>
      </c>
      <c r="J309" t="s">
        <v>2903</v>
      </c>
      <c r="K309" s="7">
        <f t="shared" si="20"/>
        <v>2578710</v>
      </c>
      <c r="L309" s="8">
        <f t="shared" si="21"/>
        <v>1417710</v>
      </c>
      <c r="M309" s="9" t="str">
        <f t="shared" si="22"/>
        <v>&gt; 500</v>
      </c>
      <c r="N309">
        <f t="shared" si="23"/>
        <v>477.3</v>
      </c>
      <c r="O309" s="8">
        <f t="shared" si="24"/>
        <v>1161000</v>
      </c>
    </row>
    <row r="310" spans="1:15" x14ac:dyDescent="0.3">
      <c r="A310" t="s">
        <v>632</v>
      </c>
      <c r="B310" t="s">
        <v>633</v>
      </c>
      <c r="C310" t="s">
        <v>2</v>
      </c>
      <c r="D310" s="7">
        <v>379</v>
      </c>
      <c r="E310" s="7">
        <v>1099</v>
      </c>
      <c r="F310" s="2">
        <v>0.66</v>
      </c>
      <c r="G310" s="5">
        <v>4.3</v>
      </c>
      <c r="H310" s="6">
        <v>3049</v>
      </c>
      <c r="I310" t="s">
        <v>2898</v>
      </c>
      <c r="J310" t="s">
        <v>2899</v>
      </c>
      <c r="K310" s="7">
        <f t="shared" si="20"/>
        <v>3350851</v>
      </c>
      <c r="L310" s="8">
        <f t="shared" si="21"/>
        <v>1155571</v>
      </c>
      <c r="M310" s="9" t="str">
        <f t="shared" si="22"/>
        <v>200 – 500</v>
      </c>
      <c r="N310">
        <f t="shared" si="23"/>
        <v>13110.699999999999</v>
      </c>
      <c r="O310" s="8">
        <f t="shared" si="24"/>
        <v>2195280</v>
      </c>
    </row>
    <row r="311" spans="1:15" x14ac:dyDescent="0.3">
      <c r="A311" t="s">
        <v>634</v>
      </c>
      <c r="B311" t="s">
        <v>635</v>
      </c>
      <c r="C311" t="s">
        <v>37</v>
      </c>
      <c r="D311" s="7">
        <v>16999</v>
      </c>
      <c r="E311" s="7">
        <v>25999</v>
      </c>
      <c r="F311" s="2">
        <v>0.35</v>
      </c>
      <c r="G311" s="5">
        <v>4.2</v>
      </c>
      <c r="H311" s="6">
        <v>32840</v>
      </c>
      <c r="I311" t="s">
        <v>2901</v>
      </c>
      <c r="J311" t="s">
        <v>2903</v>
      </c>
      <c r="K311" s="7">
        <f t="shared" si="20"/>
        <v>853807160</v>
      </c>
      <c r="L311" s="8">
        <f t="shared" si="21"/>
        <v>558247160</v>
      </c>
      <c r="M311" s="9" t="str">
        <f t="shared" si="22"/>
        <v>&gt; 500</v>
      </c>
      <c r="N311">
        <f t="shared" si="23"/>
        <v>137928</v>
      </c>
      <c r="O311" s="8">
        <f t="shared" si="24"/>
        <v>295560000</v>
      </c>
    </row>
    <row r="312" spans="1:15" x14ac:dyDescent="0.3">
      <c r="A312" t="s">
        <v>636</v>
      </c>
      <c r="B312" t="s">
        <v>637</v>
      </c>
      <c r="C312" t="s">
        <v>28</v>
      </c>
      <c r="D312" s="7">
        <v>699</v>
      </c>
      <c r="E312" s="7">
        <v>1899</v>
      </c>
      <c r="F312" s="2">
        <v>0.63</v>
      </c>
      <c r="G312" s="5">
        <v>4.4000000000000004</v>
      </c>
      <c r="H312" s="6">
        <v>390</v>
      </c>
      <c r="I312" t="s">
        <v>2901</v>
      </c>
      <c r="J312" t="s">
        <v>2902</v>
      </c>
      <c r="K312" s="7">
        <f t="shared" si="20"/>
        <v>740610</v>
      </c>
      <c r="L312" s="8">
        <f t="shared" si="21"/>
        <v>272610</v>
      </c>
      <c r="M312" s="9" t="str">
        <f t="shared" si="22"/>
        <v>&gt; 500</v>
      </c>
      <c r="N312">
        <f t="shared" si="23"/>
        <v>1716.0000000000002</v>
      </c>
      <c r="O312" s="8">
        <f t="shared" si="24"/>
        <v>468000</v>
      </c>
    </row>
    <row r="313" spans="1:15" x14ac:dyDescent="0.3">
      <c r="A313" t="s">
        <v>638</v>
      </c>
      <c r="B313" t="s">
        <v>639</v>
      </c>
      <c r="C313" t="s">
        <v>640</v>
      </c>
      <c r="D313" s="7">
        <v>2699</v>
      </c>
      <c r="E313" s="7">
        <v>3500</v>
      </c>
      <c r="F313" s="2">
        <v>0.23</v>
      </c>
      <c r="G313" s="5">
        <v>3.5</v>
      </c>
      <c r="H313" s="6">
        <v>621</v>
      </c>
      <c r="I313" t="s">
        <v>2901</v>
      </c>
      <c r="J313" t="s">
        <v>2918</v>
      </c>
      <c r="K313" s="7">
        <f t="shared" si="20"/>
        <v>2173500</v>
      </c>
      <c r="L313" s="8">
        <f t="shared" si="21"/>
        <v>1676079</v>
      </c>
      <c r="M313" s="9" t="str">
        <f t="shared" si="22"/>
        <v>&gt; 500</v>
      </c>
      <c r="N313">
        <f t="shared" si="23"/>
        <v>2173.5</v>
      </c>
      <c r="O313" s="8">
        <f t="shared" si="24"/>
        <v>497421</v>
      </c>
    </row>
    <row r="314" spans="1:15" x14ac:dyDescent="0.3">
      <c r="A314" t="s">
        <v>641</v>
      </c>
      <c r="B314" t="s">
        <v>642</v>
      </c>
      <c r="C314" t="s">
        <v>2</v>
      </c>
      <c r="D314" s="7">
        <v>129</v>
      </c>
      <c r="E314" s="7">
        <v>599</v>
      </c>
      <c r="F314" s="2">
        <v>0.78</v>
      </c>
      <c r="G314" s="5">
        <v>4.0999999999999996</v>
      </c>
      <c r="H314" s="6">
        <v>265</v>
      </c>
      <c r="I314" t="s">
        <v>2898</v>
      </c>
      <c r="J314" t="s">
        <v>2899</v>
      </c>
      <c r="K314" s="7">
        <f t="shared" si="20"/>
        <v>158735</v>
      </c>
      <c r="L314" s="8">
        <f t="shared" si="21"/>
        <v>34185</v>
      </c>
      <c r="M314" s="9" t="str">
        <f t="shared" si="22"/>
        <v xml:space="preserve"> &lt; 200</v>
      </c>
      <c r="N314">
        <f t="shared" si="23"/>
        <v>1086.5</v>
      </c>
      <c r="O314" s="8">
        <f t="shared" si="24"/>
        <v>124550</v>
      </c>
    </row>
    <row r="315" spans="1:15" x14ac:dyDescent="0.3">
      <c r="A315" t="s">
        <v>643</v>
      </c>
      <c r="B315" t="s">
        <v>644</v>
      </c>
      <c r="C315" t="s">
        <v>2</v>
      </c>
      <c r="D315" s="7">
        <v>389</v>
      </c>
      <c r="E315" s="7">
        <v>999</v>
      </c>
      <c r="F315" s="2">
        <v>0.61</v>
      </c>
      <c r="G315" s="5">
        <v>4.3</v>
      </c>
      <c r="H315" s="6">
        <v>838</v>
      </c>
      <c r="I315" t="s">
        <v>2898</v>
      </c>
      <c r="J315" t="s">
        <v>2899</v>
      </c>
      <c r="K315" s="7">
        <f t="shared" si="20"/>
        <v>837162</v>
      </c>
      <c r="L315" s="8">
        <f t="shared" si="21"/>
        <v>325982</v>
      </c>
      <c r="M315" s="9" t="str">
        <f t="shared" si="22"/>
        <v>200 – 500</v>
      </c>
      <c r="N315">
        <f t="shared" si="23"/>
        <v>3603.3999999999996</v>
      </c>
      <c r="O315" s="8">
        <f t="shared" si="24"/>
        <v>511180</v>
      </c>
    </row>
    <row r="316" spans="1:15" x14ac:dyDescent="0.3">
      <c r="A316" t="s">
        <v>645</v>
      </c>
      <c r="B316" t="s">
        <v>646</v>
      </c>
      <c r="C316" t="s">
        <v>102</v>
      </c>
      <c r="D316" s="7">
        <v>246</v>
      </c>
      <c r="E316" s="7">
        <v>600</v>
      </c>
      <c r="F316" s="2">
        <v>0.59</v>
      </c>
      <c r="G316" s="5">
        <v>4.2</v>
      </c>
      <c r="H316" s="6">
        <v>143</v>
      </c>
      <c r="I316" t="s">
        <v>2901</v>
      </c>
      <c r="J316" t="s">
        <v>2904</v>
      </c>
      <c r="K316" s="7">
        <f t="shared" si="20"/>
        <v>85800</v>
      </c>
      <c r="L316" s="8">
        <f t="shared" si="21"/>
        <v>35178</v>
      </c>
      <c r="M316" s="9" t="str">
        <f t="shared" si="22"/>
        <v>200 – 500</v>
      </c>
      <c r="N316">
        <f t="shared" si="23"/>
        <v>600.6</v>
      </c>
      <c r="O316" s="8">
        <f t="shared" si="24"/>
        <v>50622</v>
      </c>
    </row>
    <row r="317" spans="1:15" x14ac:dyDescent="0.3">
      <c r="A317" t="s">
        <v>647</v>
      </c>
      <c r="B317" t="s">
        <v>648</v>
      </c>
      <c r="C317" t="s">
        <v>2</v>
      </c>
      <c r="D317" s="7">
        <v>299</v>
      </c>
      <c r="E317" s="7">
        <v>799</v>
      </c>
      <c r="F317" s="2">
        <v>0.63</v>
      </c>
      <c r="G317" s="5">
        <v>4</v>
      </c>
      <c r="H317" s="6">
        <v>151</v>
      </c>
      <c r="I317" t="s">
        <v>2898</v>
      </c>
      <c r="J317" t="s">
        <v>2899</v>
      </c>
      <c r="K317" s="7">
        <f t="shared" si="20"/>
        <v>120649</v>
      </c>
      <c r="L317" s="8">
        <f t="shared" si="21"/>
        <v>45149</v>
      </c>
      <c r="M317" s="9" t="str">
        <f t="shared" si="22"/>
        <v>200 – 500</v>
      </c>
      <c r="N317">
        <f t="shared" si="23"/>
        <v>604</v>
      </c>
      <c r="O317" s="8">
        <f t="shared" si="24"/>
        <v>75500</v>
      </c>
    </row>
    <row r="318" spans="1:15" x14ac:dyDescent="0.3">
      <c r="A318" t="s">
        <v>649</v>
      </c>
      <c r="B318" t="s">
        <v>650</v>
      </c>
      <c r="C318" t="s">
        <v>102</v>
      </c>
      <c r="D318" s="7">
        <v>247</v>
      </c>
      <c r="E318" s="7">
        <v>399</v>
      </c>
      <c r="F318" s="2">
        <v>0.38</v>
      </c>
      <c r="G318" s="5">
        <v>3.9</v>
      </c>
      <c r="H318" s="6">
        <v>200</v>
      </c>
      <c r="I318" t="s">
        <v>2901</v>
      </c>
      <c r="J318" t="s">
        <v>2904</v>
      </c>
      <c r="K318" s="7">
        <f t="shared" si="20"/>
        <v>79800</v>
      </c>
      <c r="L318" s="8">
        <f t="shared" si="21"/>
        <v>49400</v>
      </c>
      <c r="M318" s="9" t="str">
        <f t="shared" si="22"/>
        <v>200 – 500</v>
      </c>
      <c r="N318">
        <f t="shared" si="23"/>
        <v>780</v>
      </c>
      <c r="O318" s="8">
        <f t="shared" si="24"/>
        <v>30400</v>
      </c>
    </row>
    <row r="319" spans="1:15" x14ac:dyDescent="0.3">
      <c r="A319" t="s">
        <v>651</v>
      </c>
      <c r="B319" t="s">
        <v>652</v>
      </c>
      <c r="C319" t="s">
        <v>102</v>
      </c>
      <c r="D319" s="7">
        <v>1369</v>
      </c>
      <c r="E319" s="7">
        <v>2999</v>
      </c>
      <c r="F319" s="2">
        <v>0.54</v>
      </c>
      <c r="G319" s="5">
        <v>3.3</v>
      </c>
      <c r="H319" s="6">
        <v>227</v>
      </c>
      <c r="I319" t="s">
        <v>2901</v>
      </c>
      <c r="J319" t="s">
        <v>2904</v>
      </c>
      <c r="K319" s="7">
        <f t="shared" si="20"/>
        <v>680773</v>
      </c>
      <c r="L319" s="8">
        <f t="shared" si="21"/>
        <v>310763</v>
      </c>
      <c r="M319" s="9" t="str">
        <f t="shared" si="22"/>
        <v>&gt; 500</v>
      </c>
      <c r="N319">
        <f t="shared" si="23"/>
        <v>749.09999999999991</v>
      </c>
      <c r="O319" s="8">
        <f t="shared" si="24"/>
        <v>370010</v>
      </c>
    </row>
    <row r="320" spans="1:15" x14ac:dyDescent="0.3">
      <c r="A320" t="s">
        <v>653</v>
      </c>
      <c r="B320" t="s">
        <v>654</v>
      </c>
      <c r="C320" t="s">
        <v>102</v>
      </c>
      <c r="D320" s="7">
        <v>199</v>
      </c>
      <c r="E320" s="7">
        <v>499</v>
      </c>
      <c r="F320" s="2">
        <v>0.6</v>
      </c>
      <c r="G320" s="5">
        <v>3.8</v>
      </c>
      <c r="H320" s="6">
        <v>538</v>
      </c>
      <c r="I320" t="s">
        <v>2901</v>
      </c>
      <c r="J320" t="s">
        <v>2904</v>
      </c>
      <c r="K320" s="7">
        <f t="shared" si="20"/>
        <v>268462</v>
      </c>
      <c r="L320" s="8">
        <f t="shared" si="21"/>
        <v>107062</v>
      </c>
      <c r="M320" s="9" t="str">
        <f t="shared" si="22"/>
        <v xml:space="preserve"> &lt; 200</v>
      </c>
      <c r="N320">
        <f t="shared" si="23"/>
        <v>2044.3999999999999</v>
      </c>
      <c r="O320" s="8">
        <f t="shared" si="24"/>
        <v>161400</v>
      </c>
    </row>
    <row r="321" spans="1:15" x14ac:dyDescent="0.3">
      <c r="A321" t="s">
        <v>655</v>
      </c>
      <c r="B321" t="s">
        <v>656</v>
      </c>
      <c r="C321" t="s">
        <v>28</v>
      </c>
      <c r="D321" s="7">
        <v>299</v>
      </c>
      <c r="E321" s="7">
        <v>599</v>
      </c>
      <c r="F321" s="2">
        <v>0.5</v>
      </c>
      <c r="G321" s="5">
        <v>4</v>
      </c>
      <c r="H321" s="6">
        <v>171</v>
      </c>
      <c r="I321" t="s">
        <v>2901</v>
      </c>
      <c r="J321" t="s">
        <v>2902</v>
      </c>
      <c r="K321" s="7">
        <f t="shared" si="20"/>
        <v>102429</v>
      </c>
      <c r="L321" s="8">
        <f t="shared" si="21"/>
        <v>51129</v>
      </c>
      <c r="M321" s="9" t="str">
        <f t="shared" si="22"/>
        <v>200 – 500</v>
      </c>
      <c r="N321">
        <f t="shared" si="23"/>
        <v>684</v>
      </c>
      <c r="O321" s="8">
        <f t="shared" si="24"/>
        <v>51300</v>
      </c>
    </row>
    <row r="322" spans="1:15" x14ac:dyDescent="0.3">
      <c r="A322" t="s">
        <v>657</v>
      </c>
      <c r="B322" t="s">
        <v>658</v>
      </c>
      <c r="C322" t="s">
        <v>37</v>
      </c>
      <c r="D322" s="7">
        <v>14999</v>
      </c>
      <c r="E322" s="7">
        <v>14999</v>
      </c>
      <c r="F322" s="2">
        <v>0</v>
      </c>
      <c r="G322" s="5">
        <v>4.3</v>
      </c>
      <c r="H322" s="6">
        <v>27508</v>
      </c>
      <c r="I322" t="s">
        <v>2901</v>
      </c>
      <c r="J322" t="s">
        <v>2903</v>
      </c>
      <c r="K322" s="7">
        <f t="shared" si="20"/>
        <v>412592492</v>
      </c>
      <c r="L322" s="8">
        <f t="shared" si="21"/>
        <v>412592492</v>
      </c>
      <c r="M322" s="9" t="str">
        <f t="shared" si="22"/>
        <v>&gt; 500</v>
      </c>
      <c r="N322">
        <f t="shared" si="23"/>
        <v>118284.4</v>
      </c>
      <c r="O322" s="8">
        <f t="shared" si="24"/>
        <v>0</v>
      </c>
    </row>
    <row r="323" spans="1:15" x14ac:dyDescent="0.3">
      <c r="A323" t="s">
        <v>659</v>
      </c>
      <c r="B323" t="s">
        <v>660</v>
      </c>
      <c r="C323" t="s">
        <v>2</v>
      </c>
      <c r="D323" s="7">
        <v>299</v>
      </c>
      <c r="E323" s="7">
        <v>699</v>
      </c>
      <c r="F323" s="2">
        <v>0.56999999999999995</v>
      </c>
      <c r="G323" s="5">
        <v>3.9</v>
      </c>
      <c r="H323" s="6">
        <v>1454</v>
      </c>
      <c r="I323" t="s">
        <v>2898</v>
      </c>
      <c r="J323" t="s">
        <v>2899</v>
      </c>
      <c r="K323" s="7">
        <f t="shared" ref="K323:K386" si="25" xml:space="preserve"> E323 * H323</f>
        <v>1016346</v>
      </c>
      <c r="L323" s="8">
        <f t="shared" ref="L323:L386" si="26">D323*H323</f>
        <v>434746</v>
      </c>
      <c r="M323" s="9" t="str">
        <f t="shared" ref="M323:M386" si="27">IF(D323&lt;200," &lt; 200",IF(D323 &lt;= 500,"200 – 500","&gt; 500"))</f>
        <v>200 – 500</v>
      </c>
      <c r="N323">
        <f t="shared" ref="N323:N386" si="28">G323*H323</f>
        <v>5670.5999999999995</v>
      </c>
      <c r="O323" s="8">
        <f t="shared" ref="O323:O386" si="29">(E323-D323)*H323</f>
        <v>581600</v>
      </c>
    </row>
    <row r="324" spans="1:15" x14ac:dyDescent="0.3">
      <c r="A324" t="s">
        <v>661</v>
      </c>
      <c r="B324" t="s">
        <v>662</v>
      </c>
      <c r="C324" t="s">
        <v>37</v>
      </c>
      <c r="D324" s="7">
        <v>24990</v>
      </c>
      <c r="E324" s="7">
        <v>51990</v>
      </c>
      <c r="F324" s="2">
        <v>0.52</v>
      </c>
      <c r="G324" s="5">
        <v>4.2</v>
      </c>
      <c r="H324" s="6">
        <v>2951</v>
      </c>
      <c r="I324" t="s">
        <v>2901</v>
      </c>
      <c r="J324" t="s">
        <v>2903</v>
      </c>
      <c r="K324" s="7">
        <f t="shared" si="25"/>
        <v>153422490</v>
      </c>
      <c r="L324" s="8">
        <f t="shared" si="26"/>
        <v>73745490</v>
      </c>
      <c r="M324" s="9" t="str">
        <f t="shared" si="27"/>
        <v>&gt; 500</v>
      </c>
      <c r="N324">
        <f t="shared" si="28"/>
        <v>12394.2</v>
      </c>
      <c r="O324" s="8">
        <f t="shared" si="29"/>
        <v>79677000</v>
      </c>
    </row>
    <row r="325" spans="1:15" x14ac:dyDescent="0.3">
      <c r="A325" t="s">
        <v>663</v>
      </c>
      <c r="B325" t="s">
        <v>664</v>
      </c>
      <c r="C325" t="s">
        <v>37</v>
      </c>
      <c r="D325" s="7">
        <v>61999</v>
      </c>
      <c r="E325" s="7">
        <v>69999</v>
      </c>
      <c r="F325" s="2">
        <v>0.11</v>
      </c>
      <c r="G325" s="5">
        <v>4.0999999999999996</v>
      </c>
      <c r="H325" s="6">
        <v>6753</v>
      </c>
      <c r="I325" t="s">
        <v>2901</v>
      </c>
      <c r="J325" t="s">
        <v>2903</v>
      </c>
      <c r="K325" s="7">
        <f t="shared" si="25"/>
        <v>472703247</v>
      </c>
      <c r="L325" s="8">
        <f t="shared" si="26"/>
        <v>418679247</v>
      </c>
      <c r="M325" s="9" t="str">
        <f t="shared" si="27"/>
        <v>&gt; 500</v>
      </c>
      <c r="N325">
        <f t="shared" si="28"/>
        <v>27687.3</v>
      </c>
      <c r="O325" s="8">
        <f t="shared" si="29"/>
        <v>54024000</v>
      </c>
    </row>
    <row r="326" spans="1:15" x14ac:dyDescent="0.3">
      <c r="A326" t="s">
        <v>665</v>
      </c>
      <c r="B326" t="s">
        <v>666</v>
      </c>
      <c r="C326" t="s">
        <v>37</v>
      </c>
      <c r="D326" s="7">
        <v>24499</v>
      </c>
      <c r="E326" s="7">
        <v>50000</v>
      </c>
      <c r="F326" s="2">
        <v>0.51</v>
      </c>
      <c r="G326" s="5">
        <v>3.9</v>
      </c>
      <c r="H326" s="6">
        <v>3518</v>
      </c>
      <c r="I326" t="s">
        <v>2901</v>
      </c>
      <c r="J326" t="s">
        <v>2903</v>
      </c>
      <c r="K326" s="7">
        <f t="shared" si="25"/>
        <v>175900000</v>
      </c>
      <c r="L326" s="8">
        <f t="shared" si="26"/>
        <v>86187482</v>
      </c>
      <c r="M326" s="9" t="str">
        <f t="shared" si="27"/>
        <v>&gt; 500</v>
      </c>
      <c r="N326">
        <f t="shared" si="28"/>
        <v>13720.199999999999</v>
      </c>
      <c r="O326" s="8">
        <f t="shared" si="29"/>
        <v>89712518</v>
      </c>
    </row>
    <row r="327" spans="1:15" x14ac:dyDescent="0.3">
      <c r="A327" t="s">
        <v>667</v>
      </c>
      <c r="B327" t="s">
        <v>668</v>
      </c>
      <c r="C327" t="s">
        <v>37</v>
      </c>
      <c r="D327" s="7">
        <v>10499</v>
      </c>
      <c r="E327" s="7">
        <v>19499</v>
      </c>
      <c r="F327" s="2">
        <v>0.46</v>
      </c>
      <c r="G327" s="5">
        <v>4.2</v>
      </c>
      <c r="H327" s="6">
        <v>1510</v>
      </c>
      <c r="I327" t="s">
        <v>2901</v>
      </c>
      <c r="J327" t="s">
        <v>2903</v>
      </c>
      <c r="K327" s="7">
        <f t="shared" si="25"/>
        <v>29443490</v>
      </c>
      <c r="L327" s="8">
        <f t="shared" si="26"/>
        <v>15853490</v>
      </c>
      <c r="M327" s="9" t="str">
        <f t="shared" si="27"/>
        <v>&gt; 500</v>
      </c>
      <c r="N327">
        <f t="shared" si="28"/>
        <v>6342</v>
      </c>
      <c r="O327" s="8">
        <f t="shared" si="29"/>
        <v>13590000</v>
      </c>
    </row>
    <row r="328" spans="1:15" x14ac:dyDescent="0.3">
      <c r="A328" t="s">
        <v>669</v>
      </c>
      <c r="B328" t="s">
        <v>670</v>
      </c>
      <c r="C328" t="s">
        <v>2</v>
      </c>
      <c r="D328" s="7">
        <v>349</v>
      </c>
      <c r="E328" s="7">
        <v>999</v>
      </c>
      <c r="F328" s="2">
        <v>0.65</v>
      </c>
      <c r="G328" s="5">
        <v>4.3</v>
      </c>
      <c r="H328" s="6">
        <v>838</v>
      </c>
      <c r="I328" t="s">
        <v>2898</v>
      </c>
      <c r="J328" t="s">
        <v>2899</v>
      </c>
      <c r="K328" s="7">
        <f t="shared" si="25"/>
        <v>837162</v>
      </c>
      <c r="L328" s="8">
        <f t="shared" si="26"/>
        <v>292462</v>
      </c>
      <c r="M328" s="9" t="str">
        <f t="shared" si="27"/>
        <v>200 – 500</v>
      </c>
      <c r="N328">
        <f t="shared" si="28"/>
        <v>3603.3999999999996</v>
      </c>
      <c r="O328" s="8">
        <f t="shared" si="29"/>
        <v>544700</v>
      </c>
    </row>
    <row r="329" spans="1:15" x14ac:dyDescent="0.3">
      <c r="A329" t="s">
        <v>671</v>
      </c>
      <c r="B329" t="s">
        <v>672</v>
      </c>
      <c r="C329" t="s">
        <v>102</v>
      </c>
      <c r="D329" s="7">
        <v>197</v>
      </c>
      <c r="E329" s="7">
        <v>499</v>
      </c>
      <c r="F329" s="2">
        <v>0.61</v>
      </c>
      <c r="G329" s="5">
        <v>3.8</v>
      </c>
      <c r="H329" s="6">
        <v>136</v>
      </c>
      <c r="I329" t="s">
        <v>2901</v>
      </c>
      <c r="J329" t="s">
        <v>2904</v>
      </c>
      <c r="K329" s="7">
        <f t="shared" si="25"/>
        <v>67864</v>
      </c>
      <c r="L329" s="8">
        <f t="shared" si="26"/>
        <v>26792</v>
      </c>
      <c r="M329" s="9" t="str">
        <f t="shared" si="27"/>
        <v xml:space="preserve"> &lt; 200</v>
      </c>
      <c r="N329">
        <f t="shared" si="28"/>
        <v>516.79999999999995</v>
      </c>
      <c r="O329" s="8">
        <f t="shared" si="29"/>
        <v>41072</v>
      </c>
    </row>
    <row r="330" spans="1:15" x14ac:dyDescent="0.3">
      <c r="A330" t="s">
        <v>673</v>
      </c>
      <c r="B330" t="s">
        <v>674</v>
      </c>
      <c r="C330" t="s">
        <v>462</v>
      </c>
      <c r="D330" s="7">
        <v>1299</v>
      </c>
      <c r="E330" s="7">
        <v>2499</v>
      </c>
      <c r="F330" s="2">
        <v>0.48</v>
      </c>
      <c r="G330" s="5">
        <v>4.3</v>
      </c>
      <c r="H330" s="6">
        <v>301</v>
      </c>
      <c r="I330" t="s">
        <v>2901</v>
      </c>
      <c r="J330" t="s">
        <v>2912</v>
      </c>
      <c r="K330" s="7">
        <f t="shared" si="25"/>
        <v>752199</v>
      </c>
      <c r="L330" s="8">
        <f t="shared" si="26"/>
        <v>390999</v>
      </c>
      <c r="M330" s="9" t="str">
        <f t="shared" si="27"/>
        <v>&gt; 500</v>
      </c>
      <c r="N330">
        <f t="shared" si="28"/>
        <v>1294.3</v>
      </c>
      <c r="O330" s="8">
        <f t="shared" si="29"/>
        <v>361200</v>
      </c>
    </row>
    <row r="331" spans="1:15" x14ac:dyDescent="0.3">
      <c r="A331" t="s">
        <v>675</v>
      </c>
      <c r="B331" t="s">
        <v>676</v>
      </c>
      <c r="C331" t="s">
        <v>2</v>
      </c>
      <c r="D331" s="7">
        <v>1519</v>
      </c>
      <c r="E331" s="7">
        <v>1899</v>
      </c>
      <c r="F331" s="2">
        <v>0.2</v>
      </c>
      <c r="G331" s="5">
        <v>4.4000000000000004</v>
      </c>
      <c r="H331" s="6">
        <v>19763</v>
      </c>
      <c r="I331" t="s">
        <v>2898</v>
      </c>
      <c r="J331" t="s">
        <v>2899</v>
      </c>
      <c r="K331" s="7">
        <f t="shared" si="25"/>
        <v>37529937</v>
      </c>
      <c r="L331" s="8">
        <f t="shared" si="26"/>
        <v>30019997</v>
      </c>
      <c r="M331" s="9" t="str">
        <f t="shared" si="27"/>
        <v>&gt; 500</v>
      </c>
      <c r="N331">
        <f t="shared" si="28"/>
        <v>86957.200000000012</v>
      </c>
      <c r="O331" s="8">
        <f t="shared" si="29"/>
        <v>7509940</v>
      </c>
    </row>
    <row r="332" spans="1:15" x14ac:dyDescent="0.3">
      <c r="A332" t="s">
        <v>677</v>
      </c>
      <c r="B332" t="s">
        <v>678</v>
      </c>
      <c r="C332" t="s">
        <v>37</v>
      </c>
      <c r="D332" s="7">
        <v>46999</v>
      </c>
      <c r="E332" s="7">
        <v>69999</v>
      </c>
      <c r="F332" s="2">
        <v>0.33</v>
      </c>
      <c r="G332" s="5">
        <v>4.3</v>
      </c>
      <c r="H332" s="6">
        <v>21252</v>
      </c>
      <c r="I332" t="s">
        <v>2901</v>
      </c>
      <c r="J332" t="s">
        <v>2903</v>
      </c>
      <c r="K332" s="7">
        <f t="shared" si="25"/>
        <v>1487618748</v>
      </c>
      <c r="L332" s="8">
        <f t="shared" si="26"/>
        <v>998822748</v>
      </c>
      <c r="M332" s="9" t="str">
        <f t="shared" si="27"/>
        <v>&gt; 500</v>
      </c>
      <c r="N332">
        <f t="shared" si="28"/>
        <v>91383.599999999991</v>
      </c>
      <c r="O332" s="8">
        <f t="shared" si="29"/>
        <v>488796000</v>
      </c>
    </row>
    <row r="333" spans="1:15" x14ac:dyDescent="0.3">
      <c r="A333" t="s">
        <v>679</v>
      </c>
      <c r="B333" t="s">
        <v>680</v>
      </c>
      <c r="C333" t="s">
        <v>2</v>
      </c>
      <c r="D333" s="7">
        <v>299</v>
      </c>
      <c r="E333" s="7">
        <v>799</v>
      </c>
      <c r="F333" s="2">
        <v>0.63</v>
      </c>
      <c r="G333" s="5">
        <v>4.3</v>
      </c>
      <c r="H333" s="6">
        <v>1902</v>
      </c>
      <c r="I333" t="s">
        <v>2898</v>
      </c>
      <c r="J333" t="s">
        <v>2899</v>
      </c>
      <c r="K333" s="7">
        <f t="shared" si="25"/>
        <v>1519698</v>
      </c>
      <c r="L333" s="8">
        <f t="shared" si="26"/>
        <v>568698</v>
      </c>
      <c r="M333" s="9" t="str">
        <f t="shared" si="27"/>
        <v>200 – 500</v>
      </c>
      <c r="N333">
        <f t="shared" si="28"/>
        <v>8178.5999999999995</v>
      </c>
      <c r="O333" s="8">
        <f t="shared" si="29"/>
        <v>951000</v>
      </c>
    </row>
    <row r="334" spans="1:15" x14ac:dyDescent="0.3">
      <c r="A334" t="s">
        <v>681</v>
      </c>
      <c r="B334" t="s">
        <v>682</v>
      </c>
      <c r="C334" t="s">
        <v>683</v>
      </c>
      <c r="D334" s="7">
        <v>1799</v>
      </c>
      <c r="E334" s="7">
        <v>19999</v>
      </c>
      <c r="F334" s="2">
        <v>0.91</v>
      </c>
      <c r="G334" s="5">
        <v>4.2</v>
      </c>
      <c r="H334" s="6">
        <v>13937</v>
      </c>
      <c r="I334" t="s">
        <v>2901</v>
      </c>
      <c r="J334" t="s">
        <v>2919</v>
      </c>
      <c r="K334" s="7">
        <f t="shared" si="25"/>
        <v>278726063</v>
      </c>
      <c r="L334" s="8">
        <f t="shared" si="26"/>
        <v>25072663</v>
      </c>
      <c r="M334" s="9" t="str">
        <f t="shared" si="27"/>
        <v>&gt; 500</v>
      </c>
      <c r="N334">
        <f t="shared" si="28"/>
        <v>58535.4</v>
      </c>
      <c r="O334" s="8">
        <f t="shared" si="29"/>
        <v>253653400</v>
      </c>
    </row>
    <row r="335" spans="1:15" x14ac:dyDescent="0.3">
      <c r="A335" t="s">
        <v>684</v>
      </c>
      <c r="B335" t="s">
        <v>685</v>
      </c>
      <c r="C335" t="s">
        <v>683</v>
      </c>
      <c r="D335" s="7">
        <v>1998</v>
      </c>
      <c r="E335" s="7">
        <v>9999</v>
      </c>
      <c r="F335" s="2">
        <v>0.8</v>
      </c>
      <c r="G335" s="5">
        <v>4.3</v>
      </c>
      <c r="H335" s="6">
        <v>27696</v>
      </c>
      <c r="I335" t="s">
        <v>2901</v>
      </c>
      <c r="J335" t="s">
        <v>2919</v>
      </c>
      <c r="K335" s="7">
        <f t="shared" si="25"/>
        <v>276932304</v>
      </c>
      <c r="L335" s="8">
        <f t="shared" si="26"/>
        <v>55336608</v>
      </c>
      <c r="M335" s="9" t="str">
        <f t="shared" si="27"/>
        <v>&gt; 500</v>
      </c>
      <c r="N335">
        <f t="shared" si="28"/>
        <v>119092.79999999999</v>
      </c>
      <c r="O335" s="8">
        <f t="shared" si="29"/>
        <v>221595696</v>
      </c>
    </row>
    <row r="336" spans="1:15" x14ac:dyDescent="0.3">
      <c r="A336" t="s">
        <v>686</v>
      </c>
      <c r="B336" t="s">
        <v>687</v>
      </c>
      <c r="C336" t="s">
        <v>683</v>
      </c>
      <c r="D336" s="7">
        <v>1999</v>
      </c>
      <c r="E336" s="7">
        <v>7990</v>
      </c>
      <c r="F336" s="2">
        <v>0.75</v>
      </c>
      <c r="G336" s="5">
        <v>3.8</v>
      </c>
      <c r="H336" s="6">
        <v>17831</v>
      </c>
      <c r="I336" t="s">
        <v>2901</v>
      </c>
      <c r="J336" t="s">
        <v>2919</v>
      </c>
      <c r="K336" s="7">
        <f t="shared" si="25"/>
        <v>142469690</v>
      </c>
      <c r="L336" s="8">
        <f t="shared" si="26"/>
        <v>35644169</v>
      </c>
      <c r="M336" s="9" t="str">
        <f t="shared" si="27"/>
        <v>&gt; 500</v>
      </c>
      <c r="N336">
        <f t="shared" si="28"/>
        <v>67757.8</v>
      </c>
      <c r="O336" s="8">
        <f t="shared" si="29"/>
        <v>106825521</v>
      </c>
    </row>
    <row r="337" spans="1:15" x14ac:dyDescent="0.3">
      <c r="A337" t="s">
        <v>688</v>
      </c>
      <c r="B337" t="s">
        <v>689</v>
      </c>
      <c r="C337" t="s">
        <v>690</v>
      </c>
      <c r="D337" s="7">
        <v>2049</v>
      </c>
      <c r="E337" s="7">
        <v>2199</v>
      </c>
      <c r="F337" s="2">
        <v>7.0000000000000007E-2</v>
      </c>
      <c r="G337" s="5">
        <v>4.3</v>
      </c>
      <c r="H337" s="6">
        <v>178912</v>
      </c>
      <c r="I337" t="s">
        <v>2901</v>
      </c>
      <c r="J337" t="s">
        <v>2920</v>
      </c>
      <c r="K337" s="7">
        <f t="shared" si="25"/>
        <v>393427488</v>
      </c>
      <c r="L337" s="8">
        <f t="shared" si="26"/>
        <v>366590688</v>
      </c>
      <c r="M337" s="9" t="str">
        <f t="shared" si="27"/>
        <v>&gt; 500</v>
      </c>
      <c r="N337">
        <f t="shared" si="28"/>
        <v>769321.6</v>
      </c>
      <c r="O337" s="8">
        <f t="shared" si="29"/>
        <v>26836800</v>
      </c>
    </row>
    <row r="338" spans="1:15" x14ac:dyDescent="0.3">
      <c r="A338" t="s">
        <v>691</v>
      </c>
      <c r="B338" t="s">
        <v>692</v>
      </c>
      <c r="C338" t="s">
        <v>693</v>
      </c>
      <c r="D338" s="7">
        <v>6499</v>
      </c>
      <c r="E338" s="7">
        <v>8999</v>
      </c>
      <c r="F338" s="2">
        <v>0.28000000000000003</v>
      </c>
      <c r="G338" s="5">
        <v>4</v>
      </c>
      <c r="H338" s="6">
        <v>7807</v>
      </c>
      <c r="I338" t="s">
        <v>2901</v>
      </c>
      <c r="J338" t="s">
        <v>2921</v>
      </c>
      <c r="K338" s="7">
        <f t="shared" si="25"/>
        <v>70255193</v>
      </c>
      <c r="L338" s="8">
        <f t="shared" si="26"/>
        <v>50737693</v>
      </c>
      <c r="M338" s="9" t="str">
        <f t="shared" si="27"/>
        <v>&gt; 500</v>
      </c>
      <c r="N338">
        <f t="shared" si="28"/>
        <v>31228</v>
      </c>
      <c r="O338" s="8">
        <f t="shared" si="29"/>
        <v>19517500</v>
      </c>
    </row>
    <row r="339" spans="1:15" x14ac:dyDescent="0.3">
      <c r="A339" t="s">
        <v>694</v>
      </c>
      <c r="B339" t="s">
        <v>695</v>
      </c>
      <c r="C339" t="s">
        <v>693</v>
      </c>
      <c r="D339" s="7">
        <v>28999</v>
      </c>
      <c r="E339" s="7">
        <v>28999</v>
      </c>
      <c r="F339" s="2">
        <v>0</v>
      </c>
      <c r="G339" s="5">
        <v>4.3</v>
      </c>
      <c r="H339" s="6">
        <v>17415</v>
      </c>
      <c r="I339" t="s">
        <v>2901</v>
      </c>
      <c r="J339" t="s">
        <v>2921</v>
      </c>
      <c r="K339" s="7">
        <f t="shared" si="25"/>
        <v>505017585</v>
      </c>
      <c r="L339" s="8">
        <f t="shared" si="26"/>
        <v>505017585</v>
      </c>
      <c r="M339" s="9" t="str">
        <f t="shared" si="27"/>
        <v>&gt; 500</v>
      </c>
      <c r="N339">
        <f t="shared" si="28"/>
        <v>74884.5</v>
      </c>
      <c r="O339" s="8">
        <f t="shared" si="29"/>
        <v>0</v>
      </c>
    </row>
    <row r="340" spans="1:15" x14ac:dyDescent="0.3">
      <c r="A340" t="s">
        <v>696</v>
      </c>
      <c r="B340" t="s">
        <v>697</v>
      </c>
      <c r="C340" t="s">
        <v>693</v>
      </c>
      <c r="D340" s="7">
        <v>28999</v>
      </c>
      <c r="E340" s="7">
        <v>28999</v>
      </c>
      <c r="F340" s="2">
        <v>0</v>
      </c>
      <c r="G340" s="5">
        <v>4.3</v>
      </c>
      <c r="H340" s="6">
        <v>17415</v>
      </c>
      <c r="I340" t="s">
        <v>2901</v>
      </c>
      <c r="J340" t="s">
        <v>2921</v>
      </c>
      <c r="K340" s="7">
        <f t="shared" si="25"/>
        <v>505017585</v>
      </c>
      <c r="L340" s="8">
        <f t="shared" si="26"/>
        <v>505017585</v>
      </c>
      <c r="M340" s="9" t="str">
        <f t="shared" si="27"/>
        <v>&gt; 500</v>
      </c>
      <c r="N340">
        <f t="shared" si="28"/>
        <v>74884.5</v>
      </c>
      <c r="O340" s="8">
        <f t="shared" si="29"/>
        <v>0</v>
      </c>
    </row>
    <row r="341" spans="1:15" x14ac:dyDescent="0.3">
      <c r="A341" t="s">
        <v>698</v>
      </c>
      <c r="B341" t="s">
        <v>699</v>
      </c>
      <c r="C341" t="s">
        <v>693</v>
      </c>
      <c r="D341" s="7">
        <v>6499</v>
      </c>
      <c r="E341" s="7">
        <v>8999</v>
      </c>
      <c r="F341" s="2">
        <v>0.28000000000000003</v>
      </c>
      <c r="G341" s="5">
        <v>4</v>
      </c>
      <c r="H341" s="6">
        <v>7807</v>
      </c>
      <c r="I341" t="s">
        <v>2901</v>
      </c>
      <c r="J341" t="s">
        <v>2921</v>
      </c>
      <c r="K341" s="7">
        <f t="shared" si="25"/>
        <v>70255193</v>
      </c>
      <c r="L341" s="8">
        <f t="shared" si="26"/>
        <v>50737693</v>
      </c>
      <c r="M341" s="9" t="str">
        <f t="shared" si="27"/>
        <v>&gt; 500</v>
      </c>
      <c r="N341">
        <f t="shared" si="28"/>
        <v>31228</v>
      </c>
      <c r="O341" s="8">
        <f t="shared" si="29"/>
        <v>19517500</v>
      </c>
    </row>
    <row r="342" spans="1:15" x14ac:dyDescent="0.3">
      <c r="A342" t="s">
        <v>700</v>
      </c>
      <c r="B342" t="s">
        <v>701</v>
      </c>
      <c r="C342" t="s">
        <v>693</v>
      </c>
      <c r="D342" s="7">
        <v>6499</v>
      </c>
      <c r="E342" s="7">
        <v>8999</v>
      </c>
      <c r="F342" s="2">
        <v>0.28000000000000003</v>
      </c>
      <c r="G342" s="5">
        <v>4</v>
      </c>
      <c r="H342" s="6">
        <v>7807</v>
      </c>
      <c r="I342" t="s">
        <v>2901</v>
      </c>
      <c r="J342" t="s">
        <v>2921</v>
      </c>
      <c r="K342" s="7">
        <f t="shared" si="25"/>
        <v>70255193</v>
      </c>
      <c r="L342" s="8">
        <f t="shared" si="26"/>
        <v>50737693</v>
      </c>
      <c r="M342" s="9" t="str">
        <f t="shared" si="27"/>
        <v>&gt; 500</v>
      </c>
      <c r="N342">
        <f t="shared" si="28"/>
        <v>31228</v>
      </c>
      <c r="O342" s="8">
        <f t="shared" si="29"/>
        <v>19517500</v>
      </c>
    </row>
    <row r="343" spans="1:15" x14ac:dyDescent="0.3">
      <c r="A343" t="s">
        <v>702</v>
      </c>
      <c r="B343" t="s">
        <v>703</v>
      </c>
      <c r="C343" t="s">
        <v>704</v>
      </c>
      <c r="D343" s="7">
        <v>569</v>
      </c>
      <c r="E343" s="7">
        <v>1000</v>
      </c>
      <c r="F343" s="2">
        <v>0.43</v>
      </c>
      <c r="G343" s="5">
        <v>4.4000000000000004</v>
      </c>
      <c r="H343" s="6">
        <v>67259</v>
      </c>
      <c r="I343" t="s">
        <v>2901</v>
      </c>
      <c r="J343" t="s">
        <v>2922</v>
      </c>
      <c r="K343" s="7">
        <f t="shared" si="25"/>
        <v>67259000</v>
      </c>
      <c r="L343" s="8">
        <f t="shared" si="26"/>
        <v>38270371</v>
      </c>
      <c r="M343" s="9" t="str">
        <f t="shared" si="27"/>
        <v>&gt; 500</v>
      </c>
      <c r="N343">
        <f t="shared" si="28"/>
        <v>295939.60000000003</v>
      </c>
      <c r="O343" s="8">
        <f t="shared" si="29"/>
        <v>28988629</v>
      </c>
    </row>
    <row r="344" spans="1:15" x14ac:dyDescent="0.3">
      <c r="A344" t="s">
        <v>705</v>
      </c>
      <c r="B344" t="s">
        <v>706</v>
      </c>
      <c r="C344" t="s">
        <v>683</v>
      </c>
      <c r="D344" s="7">
        <v>1898</v>
      </c>
      <c r="E344" s="7">
        <v>4999</v>
      </c>
      <c r="F344" s="2">
        <v>0.62</v>
      </c>
      <c r="G344" s="5">
        <v>4.0999999999999996</v>
      </c>
      <c r="H344" s="6">
        <v>10689</v>
      </c>
      <c r="I344" t="s">
        <v>2901</v>
      </c>
      <c r="J344" t="s">
        <v>2919</v>
      </c>
      <c r="K344" s="7">
        <f t="shared" si="25"/>
        <v>53434311</v>
      </c>
      <c r="L344" s="8">
        <f t="shared" si="26"/>
        <v>20287722</v>
      </c>
      <c r="M344" s="9" t="str">
        <f t="shared" si="27"/>
        <v>&gt; 500</v>
      </c>
      <c r="N344">
        <f t="shared" si="28"/>
        <v>43824.899999999994</v>
      </c>
      <c r="O344" s="8">
        <f t="shared" si="29"/>
        <v>33146589</v>
      </c>
    </row>
    <row r="345" spans="1:15" x14ac:dyDescent="0.3">
      <c r="A345" t="s">
        <v>707</v>
      </c>
      <c r="B345" t="s">
        <v>708</v>
      </c>
      <c r="C345" t="s">
        <v>709</v>
      </c>
      <c r="D345" s="7">
        <v>1299</v>
      </c>
      <c r="E345" s="7">
        <v>1599</v>
      </c>
      <c r="F345" s="2">
        <v>0.19</v>
      </c>
      <c r="G345" s="5">
        <v>4</v>
      </c>
      <c r="H345" s="6">
        <v>128311</v>
      </c>
      <c r="I345" t="s">
        <v>2901</v>
      </c>
      <c r="J345" t="s">
        <v>2923</v>
      </c>
      <c r="K345" s="7">
        <f t="shared" si="25"/>
        <v>205169289</v>
      </c>
      <c r="L345" s="8">
        <f t="shared" si="26"/>
        <v>166675989</v>
      </c>
      <c r="M345" s="9" t="str">
        <f t="shared" si="27"/>
        <v>&gt; 500</v>
      </c>
      <c r="N345">
        <f t="shared" si="28"/>
        <v>513244</v>
      </c>
      <c r="O345" s="8">
        <f t="shared" si="29"/>
        <v>38493300</v>
      </c>
    </row>
    <row r="346" spans="1:15" x14ac:dyDescent="0.3">
      <c r="A346" t="s">
        <v>710</v>
      </c>
      <c r="B346" t="s">
        <v>711</v>
      </c>
      <c r="C346" t="s">
        <v>683</v>
      </c>
      <c r="D346" s="7">
        <v>1499</v>
      </c>
      <c r="E346" s="7">
        <v>6990</v>
      </c>
      <c r="F346" s="2">
        <v>0.79</v>
      </c>
      <c r="G346" s="5">
        <v>3.9</v>
      </c>
      <c r="H346" s="6">
        <v>21796</v>
      </c>
      <c r="I346" t="s">
        <v>2901</v>
      </c>
      <c r="J346" t="s">
        <v>2919</v>
      </c>
      <c r="K346" s="7">
        <f t="shared" si="25"/>
        <v>152354040</v>
      </c>
      <c r="L346" s="8">
        <f t="shared" si="26"/>
        <v>32672204</v>
      </c>
      <c r="M346" s="9" t="str">
        <f t="shared" si="27"/>
        <v>&gt; 500</v>
      </c>
      <c r="N346">
        <f t="shared" si="28"/>
        <v>85004.4</v>
      </c>
      <c r="O346" s="8">
        <f t="shared" si="29"/>
        <v>119681836</v>
      </c>
    </row>
    <row r="347" spans="1:15" x14ac:dyDescent="0.3">
      <c r="A347" t="s">
        <v>712</v>
      </c>
      <c r="B347" t="s">
        <v>713</v>
      </c>
      <c r="C347" t="s">
        <v>714</v>
      </c>
      <c r="D347" s="7">
        <v>599</v>
      </c>
      <c r="E347" s="7">
        <v>999</v>
      </c>
      <c r="F347" s="2">
        <v>0.4</v>
      </c>
      <c r="G347" s="5">
        <v>4.0999999999999996</v>
      </c>
      <c r="H347" s="6">
        <v>192590</v>
      </c>
      <c r="I347" t="s">
        <v>2901</v>
      </c>
      <c r="J347" t="s">
        <v>2924</v>
      </c>
      <c r="K347" s="7">
        <f t="shared" si="25"/>
        <v>192397410</v>
      </c>
      <c r="L347" s="8">
        <f t="shared" si="26"/>
        <v>115361410</v>
      </c>
      <c r="M347" s="9" t="str">
        <f t="shared" si="27"/>
        <v>&gt; 500</v>
      </c>
      <c r="N347">
        <f t="shared" si="28"/>
        <v>789618.99999999988</v>
      </c>
      <c r="O347" s="8">
        <f t="shared" si="29"/>
        <v>77036000</v>
      </c>
    </row>
    <row r="348" spans="1:15" x14ac:dyDescent="0.3">
      <c r="A348" t="s">
        <v>715</v>
      </c>
      <c r="B348" t="s">
        <v>716</v>
      </c>
      <c r="C348" t="s">
        <v>693</v>
      </c>
      <c r="D348" s="7">
        <v>9499</v>
      </c>
      <c r="E348" s="7">
        <v>11999</v>
      </c>
      <c r="F348" s="2">
        <v>0.21</v>
      </c>
      <c r="G348" s="5">
        <v>4.2</v>
      </c>
      <c r="H348" s="6">
        <v>284</v>
      </c>
      <c r="I348" t="s">
        <v>2901</v>
      </c>
      <c r="J348" t="s">
        <v>2921</v>
      </c>
      <c r="K348" s="7">
        <f t="shared" si="25"/>
        <v>3407716</v>
      </c>
      <c r="L348" s="8">
        <f t="shared" si="26"/>
        <v>2697716</v>
      </c>
      <c r="M348" s="9" t="str">
        <f t="shared" si="27"/>
        <v>&gt; 500</v>
      </c>
      <c r="N348">
        <f t="shared" si="28"/>
        <v>1192.8</v>
      </c>
      <c r="O348" s="8">
        <f t="shared" si="29"/>
        <v>710000</v>
      </c>
    </row>
    <row r="349" spans="1:15" x14ac:dyDescent="0.3">
      <c r="A349" t="s">
        <v>717</v>
      </c>
      <c r="B349" t="s">
        <v>718</v>
      </c>
      <c r="C349" t="s">
        <v>714</v>
      </c>
      <c r="D349" s="7">
        <v>599</v>
      </c>
      <c r="E349" s="7">
        <v>2499</v>
      </c>
      <c r="F349" s="2">
        <v>0.76</v>
      </c>
      <c r="G349" s="5">
        <v>3.9</v>
      </c>
      <c r="H349" s="6">
        <v>58162</v>
      </c>
      <c r="I349" t="s">
        <v>2901</v>
      </c>
      <c r="J349" t="s">
        <v>2924</v>
      </c>
      <c r="K349" s="7">
        <f t="shared" si="25"/>
        <v>145346838</v>
      </c>
      <c r="L349" s="8">
        <f t="shared" si="26"/>
        <v>34839038</v>
      </c>
      <c r="M349" s="9" t="str">
        <f t="shared" si="27"/>
        <v>&gt; 500</v>
      </c>
      <c r="N349">
        <f t="shared" si="28"/>
        <v>226831.8</v>
      </c>
      <c r="O349" s="8">
        <f t="shared" si="29"/>
        <v>110507800</v>
      </c>
    </row>
    <row r="350" spans="1:15" x14ac:dyDescent="0.3">
      <c r="A350" t="s">
        <v>719</v>
      </c>
      <c r="B350" t="s">
        <v>720</v>
      </c>
      <c r="C350" t="s">
        <v>693</v>
      </c>
      <c r="D350" s="7">
        <v>8999</v>
      </c>
      <c r="E350" s="7">
        <v>11999</v>
      </c>
      <c r="F350" s="2">
        <v>0.25</v>
      </c>
      <c r="G350" s="5">
        <v>4</v>
      </c>
      <c r="H350" s="6">
        <v>12796</v>
      </c>
      <c r="I350" t="s">
        <v>2901</v>
      </c>
      <c r="J350" t="s">
        <v>2921</v>
      </c>
      <c r="K350" s="7">
        <f t="shared" si="25"/>
        <v>153539204</v>
      </c>
      <c r="L350" s="8">
        <f t="shared" si="26"/>
        <v>115151204</v>
      </c>
      <c r="M350" s="9" t="str">
        <f t="shared" si="27"/>
        <v>&gt; 500</v>
      </c>
      <c r="N350">
        <f t="shared" si="28"/>
        <v>51184</v>
      </c>
      <c r="O350" s="8">
        <f t="shared" si="29"/>
        <v>38388000</v>
      </c>
    </row>
    <row r="351" spans="1:15" x14ac:dyDescent="0.3">
      <c r="A351" t="s">
        <v>721</v>
      </c>
      <c r="B351" t="s">
        <v>722</v>
      </c>
      <c r="C351" t="s">
        <v>723</v>
      </c>
      <c r="D351" s="7">
        <v>349</v>
      </c>
      <c r="E351" s="7">
        <v>1299</v>
      </c>
      <c r="F351" s="2">
        <v>0.73</v>
      </c>
      <c r="G351" s="5">
        <v>4</v>
      </c>
      <c r="H351" s="6">
        <v>14282</v>
      </c>
      <c r="I351" t="s">
        <v>2901</v>
      </c>
      <c r="J351" t="s">
        <v>2925</v>
      </c>
      <c r="K351" s="7">
        <f t="shared" si="25"/>
        <v>18552318</v>
      </c>
      <c r="L351" s="8">
        <f t="shared" si="26"/>
        <v>4984418</v>
      </c>
      <c r="M351" s="9" t="str">
        <f t="shared" si="27"/>
        <v>200 – 500</v>
      </c>
      <c r="N351">
        <f t="shared" si="28"/>
        <v>57128</v>
      </c>
      <c r="O351" s="8">
        <f t="shared" si="29"/>
        <v>13567900</v>
      </c>
    </row>
    <row r="352" spans="1:15" x14ac:dyDescent="0.3">
      <c r="A352" t="s">
        <v>724</v>
      </c>
      <c r="B352" t="s">
        <v>725</v>
      </c>
      <c r="C352" t="s">
        <v>714</v>
      </c>
      <c r="D352" s="7">
        <v>349</v>
      </c>
      <c r="E352" s="7">
        <v>999</v>
      </c>
      <c r="F352" s="2">
        <v>0.65</v>
      </c>
      <c r="G352" s="5">
        <v>4.0999999999999996</v>
      </c>
      <c r="H352" s="6">
        <v>363713</v>
      </c>
      <c r="I352" t="s">
        <v>2901</v>
      </c>
      <c r="J352" t="s">
        <v>2924</v>
      </c>
      <c r="K352" s="7">
        <f t="shared" si="25"/>
        <v>363349287</v>
      </c>
      <c r="L352" s="8">
        <f t="shared" si="26"/>
        <v>126935837</v>
      </c>
      <c r="M352" s="9" t="str">
        <f t="shared" si="27"/>
        <v>200 – 500</v>
      </c>
      <c r="N352">
        <f t="shared" si="28"/>
        <v>1491223.2999999998</v>
      </c>
      <c r="O352" s="8">
        <f t="shared" si="29"/>
        <v>236413450</v>
      </c>
    </row>
    <row r="353" spans="1:15" x14ac:dyDescent="0.3">
      <c r="A353" t="s">
        <v>726</v>
      </c>
      <c r="B353" t="s">
        <v>727</v>
      </c>
      <c r="C353" t="s">
        <v>704</v>
      </c>
      <c r="D353" s="7">
        <v>959</v>
      </c>
      <c r="E353" s="7">
        <v>1800</v>
      </c>
      <c r="F353" s="2">
        <v>0.47</v>
      </c>
      <c r="G353" s="5">
        <v>4.4000000000000004</v>
      </c>
      <c r="H353" s="6">
        <v>67259</v>
      </c>
      <c r="I353" t="s">
        <v>2901</v>
      </c>
      <c r="J353" t="s">
        <v>2922</v>
      </c>
      <c r="K353" s="7">
        <f t="shared" si="25"/>
        <v>121066200</v>
      </c>
      <c r="L353" s="8">
        <f t="shared" si="26"/>
        <v>64501381</v>
      </c>
      <c r="M353" s="9" t="str">
        <f t="shared" si="27"/>
        <v>&gt; 500</v>
      </c>
      <c r="N353">
        <f t="shared" si="28"/>
        <v>295939.60000000003</v>
      </c>
      <c r="O353" s="8">
        <f t="shared" si="29"/>
        <v>56564819</v>
      </c>
    </row>
    <row r="354" spans="1:15" x14ac:dyDescent="0.3">
      <c r="A354" t="s">
        <v>728</v>
      </c>
      <c r="B354" t="s">
        <v>729</v>
      </c>
      <c r="C354" t="s">
        <v>693</v>
      </c>
      <c r="D354" s="7">
        <v>9499</v>
      </c>
      <c r="E354" s="7">
        <v>11999</v>
      </c>
      <c r="F354" s="2">
        <v>0.21</v>
      </c>
      <c r="G354" s="5">
        <v>4.2</v>
      </c>
      <c r="H354" s="6">
        <v>284</v>
      </c>
      <c r="I354" t="s">
        <v>2901</v>
      </c>
      <c r="J354" t="s">
        <v>2921</v>
      </c>
      <c r="K354" s="7">
        <f t="shared" si="25"/>
        <v>3407716</v>
      </c>
      <c r="L354" s="8">
        <f t="shared" si="26"/>
        <v>2697716</v>
      </c>
      <c r="M354" s="9" t="str">
        <f t="shared" si="27"/>
        <v>&gt; 500</v>
      </c>
      <c r="N354">
        <f t="shared" si="28"/>
        <v>1192.8</v>
      </c>
      <c r="O354" s="8">
        <f t="shared" si="29"/>
        <v>710000</v>
      </c>
    </row>
    <row r="355" spans="1:15" x14ac:dyDescent="0.3">
      <c r="A355" t="s">
        <v>730</v>
      </c>
      <c r="B355" t="s">
        <v>731</v>
      </c>
      <c r="C355" t="s">
        <v>690</v>
      </c>
      <c r="D355" s="7">
        <v>1499</v>
      </c>
      <c r="E355" s="7">
        <v>2499</v>
      </c>
      <c r="F355" s="2">
        <v>0.4</v>
      </c>
      <c r="G355" s="5">
        <v>4.3</v>
      </c>
      <c r="H355" s="6">
        <v>15970</v>
      </c>
      <c r="I355" t="s">
        <v>2901</v>
      </c>
      <c r="J355" t="s">
        <v>2920</v>
      </c>
      <c r="K355" s="7">
        <f t="shared" si="25"/>
        <v>39909030</v>
      </c>
      <c r="L355" s="8">
        <f t="shared" si="26"/>
        <v>23939030</v>
      </c>
      <c r="M355" s="9" t="str">
        <f t="shared" si="27"/>
        <v>&gt; 500</v>
      </c>
      <c r="N355">
        <f t="shared" si="28"/>
        <v>68671</v>
      </c>
      <c r="O355" s="8">
        <f t="shared" si="29"/>
        <v>15970000</v>
      </c>
    </row>
    <row r="356" spans="1:15" x14ac:dyDescent="0.3">
      <c r="A356" t="s">
        <v>732</v>
      </c>
      <c r="B356" t="s">
        <v>733</v>
      </c>
      <c r="C356" t="s">
        <v>690</v>
      </c>
      <c r="D356" s="7">
        <v>1149</v>
      </c>
      <c r="E356" s="7">
        <v>2199</v>
      </c>
      <c r="F356" s="2">
        <v>0.48</v>
      </c>
      <c r="G356" s="5">
        <v>4.3</v>
      </c>
      <c r="H356" s="6">
        <v>178912</v>
      </c>
      <c r="I356" t="s">
        <v>2901</v>
      </c>
      <c r="J356" t="s">
        <v>2920</v>
      </c>
      <c r="K356" s="7">
        <f t="shared" si="25"/>
        <v>393427488</v>
      </c>
      <c r="L356" s="8">
        <f t="shared" si="26"/>
        <v>205569888</v>
      </c>
      <c r="M356" s="9" t="str">
        <f t="shared" si="27"/>
        <v>&gt; 500</v>
      </c>
      <c r="N356">
        <f t="shared" si="28"/>
        <v>769321.6</v>
      </c>
      <c r="O356" s="8">
        <f t="shared" si="29"/>
        <v>187857600</v>
      </c>
    </row>
    <row r="357" spans="1:15" x14ac:dyDescent="0.3">
      <c r="A357" t="s">
        <v>734</v>
      </c>
      <c r="B357" t="s">
        <v>735</v>
      </c>
      <c r="C357" t="s">
        <v>736</v>
      </c>
      <c r="D357" s="7">
        <v>349</v>
      </c>
      <c r="E357" s="7">
        <v>999</v>
      </c>
      <c r="F357" s="2">
        <v>0.65</v>
      </c>
      <c r="G357" s="5">
        <v>3.9</v>
      </c>
      <c r="H357" s="6">
        <v>46399</v>
      </c>
      <c r="I357" t="s">
        <v>2901</v>
      </c>
      <c r="J357" t="s">
        <v>2926</v>
      </c>
      <c r="K357" s="7">
        <f t="shared" si="25"/>
        <v>46352601</v>
      </c>
      <c r="L357" s="8">
        <f t="shared" si="26"/>
        <v>16193251</v>
      </c>
      <c r="M357" s="9" t="str">
        <f t="shared" si="27"/>
        <v>200 – 500</v>
      </c>
      <c r="N357">
        <f t="shared" si="28"/>
        <v>180956.1</v>
      </c>
      <c r="O357" s="8">
        <f t="shared" si="29"/>
        <v>30159350</v>
      </c>
    </row>
    <row r="358" spans="1:15" x14ac:dyDescent="0.3">
      <c r="A358" t="s">
        <v>737</v>
      </c>
      <c r="B358" t="s">
        <v>738</v>
      </c>
      <c r="C358" t="s">
        <v>739</v>
      </c>
      <c r="D358" s="7">
        <v>1219</v>
      </c>
      <c r="E358" s="7">
        <v>1699</v>
      </c>
      <c r="F358" s="2">
        <v>0.28000000000000003</v>
      </c>
      <c r="G358" s="5">
        <v>4.4000000000000004</v>
      </c>
      <c r="H358" s="6">
        <v>8891</v>
      </c>
      <c r="I358" t="s">
        <v>2901</v>
      </c>
      <c r="J358" t="s">
        <v>2927</v>
      </c>
      <c r="K358" s="7">
        <f t="shared" si="25"/>
        <v>15105809</v>
      </c>
      <c r="L358" s="8">
        <f t="shared" si="26"/>
        <v>10838129</v>
      </c>
      <c r="M358" s="9" t="str">
        <f t="shared" si="27"/>
        <v>&gt; 500</v>
      </c>
      <c r="N358">
        <f t="shared" si="28"/>
        <v>39120.400000000001</v>
      </c>
      <c r="O358" s="8">
        <f t="shared" si="29"/>
        <v>4267680</v>
      </c>
    </row>
    <row r="359" spans="1:15" x14ac:dyDescent="0.3">
      <c r="A359" t="s">
        <v>740</v>
      </c>
      <c r="B359" t="s">
        <v>741</v>
      </c>
      <c r="C359" t="s">
        <v>683</v>
      </c>
      <c r="D359" s="7">
        <v>1599</v>
      </c>
      <c r="E359" s="7">
        <v>3999</v>
      </c>
      <c r="F359" s="2">
        <v>0.6</v>
      </c>
      <c r="G359" s="5">
        <v>4</v>
      </c>
      <c r="H359" s="6">
        <v>30254</v>
      </c>
      <c r="I359" t="s">
        <v>2901</v>
      </c>
      <c r="J359" t="s">
        <v>2919</v>
      </c>
      <c r="K359" s="7">
        <f t="shared" si="25"/>
        <v>120985746</v>
      </c>
      <c r="L359" s="8">
        <f t="shared" si="26"/>
        <v>48376146</v>
      </c>
      <c r="M359" s="9" t="str">
        <f t="shared" si="27"/>
        <v>&gt; 500</v>
      </c>
      <c r="N359">
        <f t="shared" si="28"/>
        <v>121016</v>
      </c>
      <c r="O359" s="8">
        <f t="shared" si="29"/>
        <v>72609600</v>
      </c>
    </row>
    <row r="360" spans="1:15" x14ac:dyDescent="0.3">
      <c r="A360" t="s">
        <v>742</v>
      </c>
      <c r="B360" t="s">
        <v>743</v>
      </c>
      <c r="C360" t="s">
        <v>683</v>
      </c>
      <c r="D360" s="7">
        <v>1499</v>
      </c>
      <c r="E360" s="7">
        <v>7999</v>
      </c>
      <c r="F360" s="2">
        <v>0.81</v>
      </c>
      <c r="G360" s="5">
        <v>4.2</v>
      </c>
      <c r="H360" s="6">
        <v>22636</v>
      </c>
      <c r="I360" t="s">
        <v>2901</v>
      </c>
      <c r="J360" t="s">
        <v>2919</v>
      </c>
      <c r="K360" s="7">
        <f t="shared" si="25"/>
        <v>181065364</v>
      </c>
      <c r="L360" s="8">
        <f t="shared" si="26"/>
        <v>33931364</v>
      </c>
      <c r="M360" s="9" t="str">
        <f t="shared" si="27"/>
        <v>&gt; 500</v>
      </c>
      <c r="N360">
        <f t="shared" si="28"/>
        <v>95071.2</v>
      </c>
      <c r="O360" s="8">
        <f t="shared" si="29"/>
        <v>147134000</v>
      </c>
    </row>
    <row r="361" spans="1:15" x14ac:dyDescent="0.3">
      <c r="A361" t="s">
        <v>744</v>
      </c>
      <c r="B361" t="s">
        <v>745</v>
      </c>
      <c r="C361" t="s">
        <v>693</v>
      </c>
      <c r="D361" s="7">
        <v>18499</v>
      </c>
      <c r="E361" s="7">
        <v>25999</v>
      </c>
      <c r="F361" s="2">
        <v>0.28999999999999998</v>
      </c>
      <c r="G361" s="5">
        <v>4.0999999999999996</v>
      </c>
      <c r="H361" s="6">
        <v>22318</v>
      </c>
      <c r="I361" t="s">
        <v>2901</v>
      </c>
      <c r="J361" t="s">
        <v>2921</v>
      </c>
      <c r="K361" s="7">
        <f t="shared" si="25"/>
        <v>580245682</v>
      </c>
      <c r="L361" s="8">
        <f t="shared" si="26"/>
        <v>412860682</v>
      </c>
      <c r="M361" s="9" t="str">
        <f t="shared" si="27"/>
        <v>&gt; 500</v>
      </c>
      <c r="N361">
        <f t="shared" si="28"/>
        <v>91503.799999999988</v>
      </c>
      <c r="O361" s="8">
        <f t="shared" si="29"/>
        <v>167385000</v>
      </c>
    </row>
    <row r="362" spans="1:15" x14ac:dyDescent="0.3">
      <c r="A362" t="s">
        <v>746</v>
      </c>
      <c r="B362" t="s">
        <v>747</v>
      </c>
      <c r="C362" t="s">
        <v>704</v>
      </c>
      <c r="D362" s="7">
        <v>369</v>
      </c>
      <c r="E362" s="7">
        <v>700</v>
      </c>
      <c r="F362" s="2">
        <v>0.47</v>
      </c>
      <c r="G362" s="5">
        <v>4.4000000000000004</v>
      </c>
      <c r="H362" s="6">
        <v>67259</v>
      </c>
      <c r="I362" t="s">
        <v>2901</v>
      </c>
      <c r="J362" t="s">
        <v>2922</v>
      </c>
      <c r="K362" s="7">
        <f t="shared" si="25"/>
        <v>47081300</v>
      </c>
      <c r="L362" s="8">
        <f t="shared" si="26"/>
        <v>24818571</v>
      </c>
      <c r="M362" s="9" t="str">
        <f t="shared" si="27"/>
        <v>200 – 500</v>
      </c>
      <c r="N362">
        <f t="shared" si="28"/>
        <v>295939.60000000003</v>
      </c>
      <c r="O362" s="8">
        <f t="shared" si="29"/>
        <v>22262729</v>
      </c>
    </row>
    <row r="363" spans="1:15" x14ac:dyDescent="0.3">
      <c r="A363" t="s">
        <v>748</v>
      </c>
      <c r="B363" t="s">
        <v>749</v>
      </c>
      <c r="C363" t="s">
        <v>693</v>
      </c>
      <c r="D363" s="7">
        <v>12999</v>
      </c>
      <c r="E363" s="7">
        <v>17999</v>
      </c>
      <c r="F363" s="2">
        <v>0.28000000000000003</v>
      </c>
      <c r="G363" s="5">
        <v>4.0999999999999996</v>
      </c>
      <c r="H363" s="6">
        <v>18998</v>
      </c>
      <c r="I363" t="s">
        <v>2901</v>
      </c>
      <c r="J363" t="s">
        <v>2921</v>
      </c>
      <c r="K363" s="7">
        <f t="shared" si="25"/>
        <v>341945002</v>
      </c>
      <c r="L363" s="8">
        <f t="shared" si="26"/>
        <v>246955002</v>
      </c>
      <c r="M363" s="9" t="str">
        <f t="shared" si="27"/>
        <v>&gt; 500</v>
      </c>
      <c r="N363">
        <f t="shared" si="28"/>
        <v>77891.799999999988</v>
      </c>
      <c r="O363" s="8">
        <f t="shared" si="29"/>
        <v>94990000</v>
      </c>
    </row>
    <row r="364" spans="1:15" x14ac:dyDescent="0.3">
      <c r="A364" t="s">
        <v>750</v>
      </c>
      <c r="B364" t="s">
        <v>682</v>
      </c>
      <c r="C364" t="s">
        <v>683</v>
      </c>
      <c r="D364" s="7">
        <v>1799</v>
      </c>
      <c r="E364" s="7">
        <v>19999</v>
      </c>
      <c r="F364" s="2">
        <v>0.91</v>
      </c>
      <c r="G364" s="5">
        <v>4.2</v>
      </c>
      <c r="H364" s="6">
        <v>13937</v>
      </c>
      <c r="I364" t="s">
        <v>2901</v>
      </c>
      <c r="J364" t="s">
        <v>2919</v>
      </c>
      <c r="K364" s="7">
        <f t="shared" si="25"/>
        <v>278726063</v>
      </c>
      <c r="L364" s="8">
        <f t="shared" si="26"/>
        <v>25072663</v>
      </c>
      <c r="M364" s="9" t="str">
        <f t="shared" si="27"/>
        <v>&gt; 500</v>
      </c>
      <c r="N364">
        <f t="shared" si="28"/>
        <v>58535.4</v>
      </c>
      <c r="O364" s="8">
        <f t="shared" si="29"/>
        <v>253653400</v>
      </c>
    </row>
    <row r="365" spans="1:15" x14ac:dyDescent="0.3">
      <c r="A365" t="s">
        <v>751</v>
      </c>
      <c r="B365" t="s">
        <v>752</v>
      </c>
      <c r="C365" t="s">
        <v>683</v>
      </c>
      <c r="D365" s="7">
        <v>2199</v>
      </c>
      <c r="E365" s="7">
        <v>9999</v>
      </c>
      <c r="F365" s="2">
        <v>0.78</v>
      </c>
      <c r="G365" s="5">
        <v>4.2</v>
      </c>
      <c r="H365" s="6">
        <v>29471</v>
      </c>
      <c r="I365" t="s">
        <v>2901</v>
      </c>
      <c r="J365" t="s">
        <v>2919</v>
      </c>
      <c r="K365" s="7">
        <f t="shared" si="25"/>
        <v>294680529</v>
      </c>
      <c r="L365" s="8">
        <f t="shared" si="26"/>
        <v>64806729</v>
      </c>
      <c r="M365" s="9" t="str">
        <f t="shared" si="27"/>
        <v>&gt; 500</v>
      </c>
      <c r="N365">
        <f t="shared" si="28"/>
        <v>123778.20000000001</v>
      </c>
      <c r="O365" s="8">
        <f t="shared" si="29"/>
        <v>229873800</v>
      </c>
    </row>
    <row r="366" spans="1:15" x14ac:dyDescent="0.3">
      <c r="A366" t="s">
        <v>753</v>
      </c>
      <c r="B366" t="s">
        <v>754</v>
      </c>
      <c r="C366" t="s">
        <v>693</v>
      </c>
      <c r="D366" s="7">
        <v>16999</v>
      </c>
      <c r="E366" s="7">
        <v>24999</v>
      </c>
      <c r="F366" s="2">
        <v>0.32</v>
      </c>
      <c r="G366" s="5">
        <v>4.0999999999999996</v>
      </c>
      <c r="H366" s="6">
        <v>22318</v>
      </c>
      <c r="I366" t="s">
        <v>2901</v>
      </c>
      <c r="J366" t="s">
        <v>2921</v>
      </c>
      <c r="K366" s="7">
        <f t="shared" si="25"/>
        <v>557927682</v>
      </c>
      <c r="L366" s="8">
        <f t="shared" si="26"/>
        <v>379383682</v>
      </c>
      <c r="M366" s="9" t="str">
        <f t="shared" si="27"/>
        <v>&gt; 500</v>
      </c>
      <c r="N366">
        <f t="shared" si="28"/>
        <v>91503.799999999988</v>
      </c>
      <c r="O366" s="8">
        <f t="shared" si="29"/>
        <v>178544000</v>
      </c>
    </row>
    <row r="367" spans="1:15" x14ac:dyDescent="0.3">
      <c r="A367" t="s">
        <v>755</v>
      </c>
      <c r="B367" t="s">
        <v>756</v>
      </c>
      <c r="C367" t="s">
        <v>693</v>
      </c>
      <c r="D367" s="7">
        <v>16499</v>
      </c>
      <c r="E367" s="7">
        <v>20999</v>
      </c>
      <c r="F367" s="2">
        <v>0.21</v>
      </c>
      <c r="G367" s="5">
        <v>4</v>
      </c>
      <c r="H367" s="6">
        <v>21350</v>
      </c>
      <c r="I367" t="s">
        <v>2901</v>
      </c>
      <c r="J367" t="s">
        <v>2921</v>
      </c>
      <c r="K367" s="7">
        <f t="shared" si="25"/>
        <v>448328650</v>
      </c>
      <c r="L367" s="8">
        <f t="shared" si="26"/>
        <v>352253650</v>
      </c>
      <c r="M367" s="9" t="str">
        <f t="shared" si="27"/>
        <v>&gt; 500</v>
      </c>
      <c r="N367">
        <f t="shared" si="28"/>
        <v>85400</v>
      </c>
      <c r="O367" s="8">
        <f t="shared" si="29"/>
        <v>96075000</v>
      </c>
    </row>
    <row r="368" spans="1:15" x14ac:dyDescent="0.3">
      <c r="A368" t="s">
        <v>757</v>
      </c>
      <c r="B368" t="s">
        <v>682</v>
      </c>
      <c r="C368" t="s">
        <v>683</v>
      </c>
      <c r="D368" s="7">
        <v>1799</v>
      </c>
      <c r="E368" s="7">
        <v>19999</v>
      </c>
      <c r="F368" s="2">
        <v>0.91</v>
      </c>
      <c r="G368" s="5">
        <v>4.2</v>
      </c>
      <c r="H368" s="6">
        <v>13937</v>
      </c>
      <c r="I368" t="s">
        <v>2901</v>
      </c>
      <c r="J368" t="s">
        <v>2919</v>
      </c>
      <c r="K368" s="7">
        <f t="shared" si="25"/>
        <v>278726063</v>
      </c>
      <c r="L368" s="8">
        <f t="shared" si="26"/>
        <v>25072663</v>
      </c>
      <c r="M368" s="9" t="str">
        <f t="shared" si="27"/>
        <v>&gt; 500</v>
      </c>
      <c r="N368">
        <f t="shared" si="28"/>
        <v>58535.4</v>
      </c>
      <c r="O368" s="8">
        <f t="shared" si="29"/>
        <v>253653400</v>
      </c>
    </row>
    <row r="369" spans="1:15" x14ac:dyDescent="0.3">
      <c r="A369" t="s">
        <v>0</v>
      </c>
      <c r="B369" t="s">
        <v>1</v>
      </c>
      <c r="C369" t="s">
        <v>2</v>
      </c>
      <c r="D369" s="7">
        <v>399</v>
      </c>
      <c r="E369" s="7">
        <v>1099</v>
      </c>
      <c r="F369" s="2">
        <v>0.64</v>
      </c>
      <c r="G369" s="5">
        <v>4.2</v>
      </c>
      <c r="H369" s="6">
        <v>24270</v>
      </c>
      <c r="I369" t="s">
        <v>2898</v>
      </c>
      <c r="J369" t="s">
        <v>2899</v>
      </c>
      <c r="K369" s="7">
        <f t="shared" si="25"/>
        <v>26672730</v>
      </c>
      <c r="L369" s="8">
        <f t="shared" si="26"/>
        <v>9683730</v>
      </c>
      <c r="M369" s="9" t="str">
        <f t="shared" si="27"/>
        <v>200 – 500</v>
      </c>
      <c r="N369">
        <f t="shared" si="28"/>
        <v>101934</v>
      </c>
      <c r="O369" s="8">
        <f t="shared" si="29"/>
        <v>16989000</v>
      </c>
    </row>
    <row r="370" spans="1:15" x14ac:dyDescent="0.3">
      <c r="A370" t="s">
        <v>758</v>
      </c>
      <c r="B370" t="s">
        <v>759</v>
      </c>
      <c r="C370" t="s">
        <v>693</v>
      </c>
      <c r="D370" s="7">
        <v>8499</v>
      </c>
      <c r="E370" s="7">
        <v>10999</v>
      </c>
      <c r="F370" s="2">
        <v>0.23</v>
      </c>
      <c r="G370" s="5">
        <v>4.0999999999999996</v>
      </c>
      <c r="H370" s="6">
        <v>313836</v>
      </c>
      <c r="I370" t="s">
        <v>2901</v>
      </c>
      <c r="J370" t="s">
        <v>2921</v>
      </c>
      <c r="K370" s="7">
        <f t="shared" si="25"/>
        <v>3451882164</v>
      </c>
      <c r="L370" s="8">
        <f t="shared" si="26"/>
        <v>2667292164</v>
      </c>
      <c r="M370" s="9" t="str">
        <f t="shared" si="27"/>
        <v>&gt; 500</v>
      </c>
      <c r="N370">
        <f t="shared" si="28"/>
        <v>1286727.5999999999</v>
      </c>
      <c r="O370" s="8">
        <f t="shared" si="29"/>
        <v>784590000</v>
      </c>
    </row>
    <row r="371" spans="1:15" x14ac:dyDescent="0.3">
      <c r="A371" t="s">
        <v>760</v>
      </c>
      <c r="B371" t="s">
        <v>761</v>
      </c>
      <c r="C371" t="s">
        <v>693</v>
      </c>
      <c r="D371" s="7">
        <v>6499</v>
      </c>
      <c r="E371" s="7">
        <v>8499</v>
      </c>
      <c r="F371" s="2">
        <v>0.24</v>
      </c>
      <c r="G371" s="5">
        <v>4.0999999999999996</v>
      </c>
      <c r="H371" s="6">
        <v>313836</v>
      </c>
      <c r="I371" t="s">
        <v>2901</v>
      </c>
      <c r="J371" t="s">
        <v>2921</v>
      </c>
      <c r="K371" s="7">
        <f t="shared" si="25"/>
        <v>2667292164</v>
      </c>
      <c r="L371" s="8">
        <f t="shared" si="26"/>
        <v>2039620164</v>
      </c>
      <c r="M371" s="9" t="str">
        <f t="shared" si="27"/>
        <v>&gt; 500</v>
      </c>
      <c r="N371">
        <f t="shared" si="28"/>
        <v>1286727.5999999999</v>
      </c>
      <c r="O371" s="8">
        <f t="shared" si="29"/>
        <v>627672000</v>
      </c>
    </row>
    <row r="372" spans="1:15" x14ac:dyDescent="0.3">
      <c r="A372" t="s">
        <v>762</v>
      </c>
      <c r="B372" t="s">
        <v>682</v>
      </c>
      <c r="C372" t="s">
        <v>683</v>
      </c>
      <c r="D372" s="7">
        <v>1799</v>
      </c>
      <c r="E372" s="7">
        <v>19999</v>
      </c>
      <c r="F372" s="2">
        <v>0.91</v>
      </c>
      <c r="G372" s="5">
        <v>4.2</v>
      </c>
      <c r="H372" s="6">
        <v>13937</v>
      </c>
      <c r="I372" t="s">
        <v>2901</v>
      </c>
      <c r="J372" t="s">
        <v>2919</v>
      </c>
      <c r="K372" s="7">
        <f t="shared" si="25"/>
        <v>278726063</v>
      </c>
      <c r="L372" s="8">
        <f t="shared" si="26"/>
        <v>25072663</v>
      </c>
      <c r="M372" s="9" t="str">
        <f t="shared" si="27"/>
        <v>&gt; 500</v>
      </c>
      <c r="N372">
        <f t="shared" si="28"/>
        <v>58535.4</v>
      </c>
      <c r="O372" s="8">
        <f t="shared" si="29"/>
        <v>253653400</v>
      </c>
    </row>
    <row r="373" spans="1:15" x14ac:dyDescent="0.3">
      <c r="A373" t="s">
        <v>763</v>
      </c>
      <c r="B373" t="s">
        <v>764</v>
      </c>
      <c r="C373" t="s">
        <v>693</v>
      </c>
      <c r="D373" s="7">
        <v>8999</v>
      </c>
      <c r="E373" s="7">
        <v>11999</v>
      </c>
      <c r="F373" s="2">
        <v>0.25</v>
      </c>
      <c r="G373" s="5">
        <v>4</v>
      </c>
      <c r="H373" s="6">
        <v>12796</v>
      </c>
      <c r="I373" t="s">
        <v>2901</v>
      </c>
      <c r="J373" t="s">
        <v>2921</v>
      </c>
      <c r="K373" s="7">
        <f t="shared" si="25"/>
        <v>153539204</v>
      </c>
      <c r="L373" s="8">
        <f t="shared" si="26"/>
        <v>115151204</v>
      </c>
      <c r="M373" s="9" t="str">
        <f t="shared" si="27"/>
        <v>&gt; 500</v>
      </c>
      <c r="N373">
        <f t="shared" si="28"/>
        <v>51184</v>
      </c>
      <c r="O373" s="8">
        <f t="shared" si="29"/>
        <v>38388000</v>
      </c>
    </row>
    <row r="374" spans="1:15" x14ac:dyDescent="0.3">
      <c r="A374" t="s">
        <v>765</v>
      </c>
      <c r="B374" t="s">
        <v>766</v>
      </c>
      <c r="C374" t="s">
        <v>767</v>
      </c>
      <c r="D374" s="7">
        <v>139</v>
      </c>
      <c r="E374" s="7">
        <v>495</v>
      </c>
      <c r="F374" s="2">
        <v>0.72</v>
      </c>
      <c r="G374" s="5">
        <v>4.3</v>
      </c>
      <c r="H374" s="6">
        <v>14185</v>
      </c>
      <c r="I374" t="s">
        <v>2901</v>
      </c>
      <c r="J374" t="s">
        <v>2928</v>
      </c>
      <c r="K374" s="7">
        <f t="shared" si="25"/>
        <v>7021575</v>
      </c>
      <c r="L374" s="8">
        <f t="shared" si="26"/>
        <v>1971715</v>
      </c>
      <c r="M374" s="9" t="str">
        <f t="shared" si="27"/>
        <v xml:space="preserve"> &lt; 200</v>
      </c>
      <c r="N374">
        <f t="shared" si="28"/>
        <v>60995.5</v>
      </c>
      <c r="O374" s="8">
        <f t="shared" si="29"/>
        <v>5049860</v>
      </c>
    </row>
    <row r="375" spans="1:15" x14ac:dyDescent="0.3">
      <c r="A375" t="s">
        <v>768</v>
      </c>
      <c r="B375" t="s">
        <v>769</v>
      </c>
      <c r="C375" t="s">
        <v>683</v>
      </c>
      <c r="D375" s="7">
        <v>3999</v>
      </c>
      <c r="E375" s="7">
        <v>16999</v>
      </c>
      <c r="F375" s="2">
        <v>0.76</v>
      </c>
      <c r="G375" s="5">
        <v>4.3</v>
      </c>
      <c r="H375" s="6">
        <v>17159</v>
      </c>
      <c r="I375" t="s">
        <v>2901</v>
      </c>
      <c r="J375" t="s">
        <v>2919</v>
      </c>
      <c r="K375" s="7">
        <f t="shared" si="25"/>
        <v>291685841</v>
      </c>
      <c r="L375" s="8">
        <f t="shared" si="26"/>
        <v>68618841</v>
      </c>
      <c r="M375" s="9" t="str">
        <f t="shared" si="27"/>
        <v>&gt; 500</v>
      </c>
      <c r="N375">
        <f t="shared" si="28"/>
        <v>73783.7</v>
      </c>
      <c r="O375" s="8">
        <f t="shared" si="29"/>
        <v>223067000</v>
      </c>
    </row>
    <row r="376" spans="1:15" x14ac:dyDescent="0.3">
      <c r="A376" t="s">
        <v>770</v>
      </c>
      <c r="B376" t="s">
        <v>771</v>
      </c>
      <c r="C376" t="s">
        <v>683</v>
      </c>
      <c r="D376" s="7">
        <v>2998</v>
      </c>
      <c r="E376" s="7">
        <v>5999</v>
      </c>
      <c r="F376" s="2">
        <v>0.5</v>
      </c>
      <c r="G376" s="5">
        <v>4.0999999999999996</v>
      </c>
      <c r="H376" s="6">
        <v>5179</v>
      </c>
      <c r="I376" t="s">
        <v>2901</v>
      </c>
      <c r="J376" t="s">
        <v>2919</v>
      </c>
      <c r="K376" s="7">
        <f t="shared" si="25"/>
        <v>31068821</v>
      </c>
      <c r="L376" s="8">
        <f t="shared" si="26"/>
        <v>15526642</v>
      </c>
      <c r="M376" s="9" t="str">
        <f t="shared" si="27"/>
        <v>&gt; 500</v>
      </c>
      <c r="N376">
        <f t="shared" si="28"/>
        <v>21233.899999999998</v>
      </c>
      <c r="O376" s="8">
        <f t="shared" si="29"/>
        <v>15542179</v>
      </c>
    </row>
    <row r="377" spans="1:15" x14ac:dyDescent="0.3">
      <c r="A377" t="s">
        <v>3</v>
      </c>
      <c r="B377" t="s">
        <v>4</v>
      </c>
      <c r="C377" t="s">
        <v>2</v>
      </c>
      <c r="D377" s="7">
        <v>199</v>
      </c>
      <c r="E377" s="7">
        <v>349</v>
      </c>
      <c r="F377" s="2">
        <v>0.43</v>
      </c>
      <c r="G377" s="5">
        <v>4</v>
      </c>
      <c r="H377" s="6">
        <v>43993</v>
      </c>
      <c r="I377" t="s">
        <v>2898</v>
      </c>
      <c r="J377" t="s">
        <v>2899</v>
      </c>
      <c r="K377" s="7">
        <f t="shared" si="25"/>
        <v>15353557</v>
      </c>
      <c r="L377" s="8">
        <f t="shared" si="26"/>
        <v>8754607</v>
      </c>
      <c r="M377" s="9" t="str">
        <f t="shared" si="27"/>
        <v xml:space="preserve"> &lt; 200</v>
      </c>
      <c r="N377">
        <f t="shared" si="28"/>
        <v>175972</v>
      </c>
      <c r="O377" s="8">
        <f t="shared" si="29"/>
        <v>6598950</v>
      </c>
    </row>
    <row r="378" spans="1:15" x14ac:dyDescent="0.3">
      <c r="A378" t="s">
        <v>772</v>
      </c>
      <c r="B378" t="s">
        <v>773</v>
      </c>
      <c r="C378" t="s">
        <v>693</v>
      </c>
      <c r="D378" s="7">
        <v>15499</v>
      </c>
      <c r="E378" s="7">
        <v>18999</v>
      </c>
      <c r="F378" s="2">
        <v>0.18</v>
      </c>
      <c r="G378" s="5">
        <v>4.0999999999999996</v>
      </c>
      <c r="H378" s="6">
        <v>19252</v>
      </c>
      <c r="I378" t="s">
        <v>2901</v>
      </c>
      <c r="J378" t="s">
        <v>2921</v>
      </c>
      <c r="K378" s="7">
        <f t="shared" si="25"/>
        <v>365768748</v>
      </c>
      <c r="L378" s="8">
        <f t="shared" si="26"/>
        <v>298386748</v>
      </c>
      <c r="M378" s="9" t="str">
        <f t="shared" si="27"/>
        <v>&gt; 500</v>
      </c>
      <c r="N378">
        <f t="shared" si="28"/>
        <v>78933.2</v>
      </c>
      <c r="O378" s="8">
        <f t="shared" si="29"/>
        <v>67382000</v>
      </c>
    </row>
    <row r="379" spans="1:15" x14ac:dyDescent="0.3">
      <c r="A379" t="s">
        <v>5</v>
      </c>
      <c r="B379" t="s">
        <v>6</v>
      </c>
      <c r="C379" t="s">
        <v>2</v>
      </c>
      <c r="D379" s="7">
        <v>199</v>
      </c>
      <c r="E379" s="7">
        <v>999</v>
      </c>
      <c r="F379" s="2">
        <v>0.8</v>
      </c>
      <c r="G379" s="5">
        <v>3.9</v>
      </c>
      <c r="H379" s="6">
        <v>7928</v>
      </c>
      <c r="I379" t="s">
        <v>2898</v>
      </c>
      <c r="J379" t="s">
        <v>2899</v>
      </c>
      <c r="K379" s="7">
        <f t="shared" si="25"/>
        <v>7920072</v>
      </c>
      <c r="L379" s="8">
        <f t="shared" si="26"/>
        <v>1577672</v>
      </c>
      <c r="M379" s="9" t="str">
        <f t="shared" si="27"/>
        <v xml:space="preserve"> &lt; 200</v>
      </c>
      <c r="N379">
        <f t="shared" si="28"/>
        <v>30919.200000000001</v>
      </c>
      <c r="O379" s="8">
        <f t="shared" si="29"/>
        <v>6342400</v>
      </c>
    </row>
    <row r="380" spans="1:15" x14ac:dyDescent="0.3">
      <c r="A380" t="s">
        <v>774</v>
      </c>
      <c r="B380" t="s">
        <v>682</v>
      </c>
      <c r="C380" t="s">
        <v>683</v>
      </c>
      <c r="D380" s="7">
        <v>1799</v>
      </c>
      <c r="E380" s="7">
        <v>19999</v>
      </c>
      <c r="F380" s="2">
        <v>0.91</v>
      </c>
      <c r="G380" s="5">
        <v>4.2</v>
      </c>
      <c r="H380" s="6">
        <v>13937</v>
      </c>
      <c r="I380" t="s">
        <v>2901</v>
      </c>
      <c r="J380" t="s">
        <v>2919</v>
      </c>
      <c r="K380" s="7">
        <f t="shared" si="25"/>
        <v>278726063</v>
      </c>
      <c r="L380" s="8">
        <f t="shared" si="26"/>
        <v>25072663</v>
      </c>
      <c r="M380" s="9" t="str">
        <f t="shared" si="27"/>
        <v>&gt; 500</v>
      </c>
      <c r="N380">
        <f t="shared" si="28"/>
        <v>58535.4</v>
      </c>
      <c r="O380" s="8">
        <f t="shared" si="29"/>
        <v>253653400</v>
      </c>
    </row>
    <row r="381" spans="1:15" x14ac:dyDescent="0.3">
      <c r="A381" t="s">
        <v>775</v>
      </c>
      <c r="B381" t="s">
        <v>776</v>
      </c>
      <c r="C381" t="s">
        <v>693</v>
      </c>
      <c r="D381" s="7">
        <v>8999</v>
      </c>
      <c r="E381" s="7">
        <v>11999</v>
      </c>
      <c r="F381" s="2">
        <v>0.25</v>
      </c>
      <c r="G381" s="5">
        <v>4</v>
      </c>
      <c r="H381" s="6">
        <v>12796</v>
      </c>
      <c r="I381" t="s">
        <v>2901</v>
      </c>
      <c r="J381" t="s">
        <v>2921</v>
      </c>
      <c r="K381" s="7">
        <f t="shared" si="25"/>
        <v>153539204</v>
      </c>
      <c r="L381" s="8">
        <f t="shared" si="26"/>
        <v>115151204</v>
      </c>
      <c r="M381" s="9" t="str">
        <f t="shared" si="27"/>
        <v>&gt; 500</v>
      </c>
      <c r="N381">
        <f t="shared" si="28"/>
        <v>51184</v>
      </c>
      <c r="O381" s="8">
        <f t="shared" si="29"/>
        <v>38388000</v>
      </c>
    </row>
    <row r="382" spans="1:15" x14ac:dyDescent="0.3">
      <c r="A382" t="s">
        <v>777</v>
      </c>
      <c r="B382" t="s">
        <v>778</v>
      </c>
      <c r="C382" t="s">
        <v>723</v>
      </c>
      <c r="D382" s="7">
        <v>873</v>
      </c>
      <c r="E382" s="7">
        <v>1699</v>
      </c>
      <c r="F382" s="2">
        <v>0.49</v>
      </c>
      <c r="G382" s="5">
        <v>4.4000000000000004</v>
      </c>
      <c r="H382" s="6">
        <v>1680</v>
      </c>
      <c r="I382" t="s">
        <v>2901</v>
      </c>
      <c r="J382" t="s">
        <v>2925</v>
      </c>
      <c r="K382" s="7">
        <f t="shared" si="25"/>
        <v>2854320</v>
      </c>
      <c r="L382" s="8">
        <f t="shared" si="26"/>
        <v>1466640</v>
      </c>
      <c r="M382" s="9" t="str">
        <f t="shared" si="27"/>
        <v>&gt; 500</v>
      </c>
      <c r="N382">
        <f t="shared" si="28"/>
        <v>7392.0000000000009</v>
      </c>
      <c r="O382" s="8">
        <f t="shared" si="29"/>
        <v>1387680</v>
      </c>
    </row>
    <row r="383" spans="1:15" x14ac:dyDescent="0.3">
      <c r="A383" t="s">
        <v>779</v>
      </c>
      <c r="B383" t="s">
        <v>780</v>
      </c>
      <c r="C383" t="s">
        <v>693</v>
      </c>
      <c r="D383" s="7">
        <v>12999</v>
      </c>
      <c r="E383" s="7">
        <v>15999</v>
      </c>
      <c r="F383" s="2">
        <v>0.19</v>
      </c>
      <c r="G383" s="5">
        <v>4.2</v>
      </c>
      <c r="H383" s="6">
        <v>13246</v>
      </c>
      <c r="I383" t="s">
        <v>2901</v>
      </c>
      <c r="J383" t="s">
        <v>2921</v>
      </c>
      <c r="K383" s="7">
        <f t="shared" si="25"/>
        <v>211922754</v>
      </c>
      <c r="L383" s="8">
        <f t="shared" si="26"/>
        <v>172184754</v>
      </c>
      <c r="M383" s="9" t="str">
        <f t="shared" si="27"/>
        <v>&gt; 500</v>
      </c>
      <c r="N383">
        <f t="shared" si="28"/>
        <v>55633.200000000004</v>
      </c>
      <c r="O383" s="8">
        <f t="shared" si="29"/>
        <v>39738000</v>
      </c>
    </row>
    <row r="384" spans="1:15" x14ac:dyDescent="0.3">
      <c r="A384" t="s">
        <v>781</v>
      </c>
      <c r="B384" t="s">
        <v>782</v>
      </c>
      <c r="C384" t="s">
        <v>783</v>
      </c>
      <c r="D384" s="7">
        <v>539</v>
      </c>
      <c r="E384" s="7">
        <v>1599</v>
      </c>
      <c r="F384" s="2">
        <v>0.66</v>
      </c>
      <c r="G384" s="5">
        <v>3.8</v>
      </c>
      <c r="H384" s="6">
        <v>14648</v>
      </c>
      <c r="I384" t="s">
        <v>2901</v>
      </c>
      <c r="J384" t="s">
        <v>2929</v>
      </c>
      <c r="K384" s="7">
        <f t="shared" si="25"/>
        <v>23422152</v>
      </c>
      <c r="L384" s="8">
        <f t="shared" si="26"/>
        <v>7895272</v>
      </c>
      <c r="M384" s="9" t="str">
        <f t="shared" si="27"/>
        <v>&gt; 500</v>
      </c>
      <c r="N384">
        <f t="shared" si="28"/>
        <v>55662.399999999994</v>
      </c>
      <c r="O384" s="8">
        <f t="shared" si="29"/>
        <v>15526880</v>
      </c>
    </row>
    <row r="385" spans="1:15" x14ac:dyDescent="0.3">
      <c r="A385" t="s">
        <v>784</v>
      </c>
      <c r="B385" t="s">
        <v>685</v>
      </c>
      <c r="C385" t="s">
        <v>683</v>
      </c>
      <c r="D385" s="7">
        <v>1999</v>
      </c>
      <c r="E385" s="7">
        <v>9999</v>
      </c>
      <c r="F385" s="2">
        <v>0.8</v>
      </c>
      <c r="G385" s="5">
        <v>4.3</v>
      </c>
      <c r="H385" s="6">
        <v>27696</v>
      </c>
      <c r="I385" t="s">
        <v>2901</v>
      </c>
      <c r="J385" t="s">
        <v>2919</v>
      </c>
      <c r="K385" s="7">
        <f t="shared" si="25"/>
        <v>276932304</v>
      </c>
      <c r="L385" s="8">
        <f t="shared" si="26"/>
        <v>55364304</v>
      </c>
      <c r="M385" s="9" t="str">
        <f t="shared" si="27"/>
        <v>&gt; 500</v>
      </c>
      <c r="N385">
        <f t="shared" si="28"/>
        <v>119092.79999999999</v>
      </c>
      <c r="O385" s="8">
        <f t="shared" si="29"/>
        <v>221568000</v>
      </c>
    </row>
    <row r="386" spans="1:15" x14ac:dyDescent="0.3">
      <c r="A386" t="s">
        <v>785</v>
      </c>
      <c r="B386" t="s">
        <v>786</v>
      </c>
      <c r="C386" t="s">
        <v>693</v>
      </c>
      <c r="D386" s="7">
        <v>15490</v>
      </c>
      <c r="E386" s="7">
        <v>20990</v>
      </c>
      <c r="F386" s="2">
        <v>0.26</v>
      </c>
      <c r="G386" s="5">
        <v>4.2</v>
      </c>
      <c r="H386" s="6">
        <v>32916</v>
      </c>
      <c r="I386" t="s">
        <v>2901</v>
      </c>
      <c r="J386" t="s">
        <v>2921</v>
      </c>
      <c r="K386" s="7">
        <f t="shared" si="25"/>
        <v>690906840</v>
      </c>
      <c r="L386" s="8">
        <f t="shared" si="26"/>
        <v>509868840</v>
      </c>
      <c r="M386" s="9" t="str">
        <f t="shared" si="27"/>
        <v>&gt; 500</v>
      </c>
      <c r="N386">
        <f t="shared" si="28"/>
        <v>138247.20000000001</v>
      </c>
      <c r="O386" s="8">
        <f t="shared" si="29"/>
        <v>181038000</v>
      </c>
    </row>
    <row r="387" spans="1:15" x14ac:dyDescent="0.3">
      <c r="A387" t="s">
        <v>787</v>
      </c>
      <c r="B387" t="s">
        <v>788</v>
      </c>
      <c r="C387" t="s">
        <v>693</v>
      </c>
      <c r="D387" s="7">
        <v>19999</v>
      </c>
      <c r="E387" s="7">
        <v>24999</v>
      </c>
      <c r="F387" s="2">
        <v>0.2</v>
      </c>
      <c r="G387" s="5">
        <v>3.9</v>
      </c>
      <c r="H387" s="6">
        <v>25824</v>
      </c>
      <c r="I387" t="s">
        <v>2901</v>
      </c>
      <c r="J387" t="s">
        <v>2921</v>
      </c>
      <c r="K387" s="7">
        <f t="shared" ref="K387:K450" si="30" xml:space="preserve"> E387 * H387</f>
        <v>645574176</v>
      </c>
      <c r="L387" s="8">
        <f t="shared" ref="L387:L450" si="31">D387*H387</f>
        <v>516454176</v>
      </c>
      <c r="M387" s="9" t="str">
        <f t="shared" ref="M387:M450" si="32">IF(D387&lt;200," &lt; 200",IF(D387 &lt;= 500,"200 – 500","&gt; 500"))</f>
        <v>&gt; 500</v>
      </c>
      <c r="N387">
        <f t="shared" ref="N387:N450" si="33">G387*H387</f>
        <v>100713.59999999999</v>
      </c>
      <c r="O387" s="8">
        <f t="shared" ref="O387:O450" si="34">(E387-D387)*H387</f>
        <v>129120000</v>
      </c>
    </row>
    <row r="388" spans="1:15" x14ac:dyDescent="0.3">
      <c r="A388" t="s">
        <v>789</v>
      </c>
      <c r="B388" t="s">
        <v>790</v>
      </c>
      <c r="C388" t="s">
        <v>739</v>
      </c>
      <c r="D388" s="7">
        <v>1075</v>
      </c>
      <c r="E388" s="7">
        <v>1699</v>
      </c>
      <c r="F388" s="2">
        <v>0.37</v>
      </c>
      <c r="G388" s="5">
        <v>4.4000000000000004</v>
      </c>
      <c r="H388" s="6">
        <v>7462</v>
      </c>
      <c r="I388" t="s">
        <v>2901</v>
      </c>
      <c r="J388" t="s">
        <v>2927</v>
      </c>
      <c r="K388" s="7">
        <f t="shared" si="30"/>
        <v>12677938</v>
      </c>
      <c r="L388" s="8">
        <f t="shared" si="31"/>
        <v>8021650</v>
      </c>
      <c r="M388" s="9" t="str">
        <f t="shared" si="32"/>
        <v>&gt; 500</v>
      </c>
      <c r="N388">
        <f t="shared" si="33"/>
        <v>32832.800000000003</v>
      </c>
      <c r="O388" s="8">
        <f t="shared" si="34"/>
        <v>4656288</v>
      </c>
    </row>
    <row r="389" spans="1:15" x14ac:dyDescent="0.3">
      <c r="A389" t="s">
        <v>791</v>
      </c>
      <c r="B389" t="s">
        <v>792</v>
      </c>
      <c r="C389" t="s">
        <v>714</v>
      </c>
      <c r="D389" s="7">
        <v>399</v>
      </c>
      <c r="E389" s="7">
        <v>699</v>
      </c>
      <c r="F389" s="2">
        <v>0.43</v>
      </c>
      <c r="G389" s="5">
        <v>4</v>
      </c>
      <c r="H389" s="6">
        <v>37817</v>
      </c>
      <c r="I389" t="s">
        <v>2901</v>
      </c>
      <c r="J389" t="s">
        <v>2924</v>
      </c>
      <c r="K389" s="7">
        <f t="shared" si="30"/>
        <v>26434083</v>
      </c>
      <c r="L389" s="8">
        <f t="shared" si="31"/>
        <v>15088983</v>
      </c>
      <c r="M389" s="9" t="str">
        <f t="shared" si="32"/>
        <v>200 – 500</v>
      </c>
      <c r="N389">
        <f t="shared" si="33"/>
        <v>151268</v>
      </c>
      <c r="O389" s="8">
        <f t="shared" si="34"/>
        <v>11345100</v>
      </c>
    </row>
    <row r="390" spans="1:15" x14ac:dyDescent="0.3">
      <c r="A390" t="s">
        <v>793</v>
      </c>
      <c r="B390" t="s">
        <v>794</v>
      </c>
      <c r="C390" t="s">
        <v>683</v>
      </c>
      <c r="D390" s="7">
        <v>1999</v>
      </c>
      <c r="E390" s="7">
        <v>3990</v>
      </c>
      <c r="F390" s="2">
        <v>0.5</v>
      </c>
      <c r="G390" s="5">
        <v>4</v>
      </c>
      <c r="H390" s="6">
        <v>30254</v>
      </c>
      <c r="I390" t="s">
        <v>2901</v>
      </c>
      <c r="J390" t="s">
        <v>2919</v>
      </c>
      <c r="K390" s="7">
        <f t="shared" si="30"/>
        <v>120713460</v>
      </c>
      <c r="L390" s="8">
        <f t="shared" si="31"/>
        <v>60477746</v>
      </c>
      <c r="M390" s="9" t="str">
        <f t="shared" si="32"/>
        <v>&gt; 500</v>
      </c>
      <c r="N390">
        <f t="shared" si="33"/>
        <v>121016</v>
      </c>
      <c r="O390" s="8">
        <f t="shared" si="34"/>
        <v>60235714</v>
      </c>
    </row>
    <row r="391" spans="1:15" x14ac:dyDescent="0.3">
      <c r="A391" t="s">
        <v>795</v>
      </c>
      <c r="B391" t="s">
        <v>796</v>
      </c>
      <c r="C391" t="s">
        <v>683</v>
      </c>
      <c r="D391" s="7">
        <v>1999</v>
      </c>
      <c r="E391" s="7">
        <v>7990</v>
      </c>
      <c r="F391" s="2">
        <v>0.75</v>
      </c>
      <c r="G391" s="5">
        <v>3.8</v>
      </c>
      <c r="H391" s="6">
        <v>17831</v>
      </c>
      <c r="I391" t="s">
        <v>2901</v>
      </c>
      <c r="J391" t="s">
        <v>2919</v>
      </c>
      <c r="K391" s="7">
        <f t="shared" si="30"/>
        <v>142469690</v>
      </c>
      <c r="L391" s="8">
        <f t="shared" si="31"/>
        <v>35644169</v>
      </c>
      <c r="M391" s="9" t="str">
        <f t="shared" si="32"/>
        <v>&gt; 500</v>
      </c>
      <c r="N391">
        <f t="shared" si="33"/>
        <v>67757.8</v>
      </c>
      <c r="O391" s="8">
        <f t="shared" si="34"/>
        <v>106825521</v>
      </c>
    </row>
    <row r="392" spans="1:15" x14ac:dyDescent="0.3">
      <c r="A392" t="s">
        <v>7</v>
      </c>
      <c r="B392" t="s">
        <v>8</v>
      </c>
      <c r="C392" t="s">
        <v>2</v>
      </c>
      <c r="D392" s="7">
        <v>329</v>
      </c>
      <c r="E392" s="7">
        <v>699</v>
      </c>
      <c r="F392" s="2">
        <v>0.53</v>
      </c>
      <c r="G392" s="5">
        <v>4.2</v>
      </c>
      <c r="H392" s="6">
        <v>94364</v>
      </c>
      <c r="I392" t="s">
        <v>2898</v>
      </c>
      <c r="J392" t="s">
        <v>2899</v>
      </c>
      <c r="K392" s="7">
        <f t="shared" si="30"/>
        <v>65960436</v>
      </c>
      <c r="L392" s="8">
        <f t="shared" si="31"/>
        <v>31045756</v>
      </c>
      <c r="M392" s="9" t="str">
        <f t="shared" si="32"/>
        <v>200 – 500</v>
      </c>
      <c r="N392">
        <f t="shared" si="33"/>
        <v>396328.8</v>
      </c>
      <c r="O392" s="8">
        <f t="shared" si="34"/>
        <v>34914680</v>
      </c>
    </row>
    <row r="393" spans="1:15" x14ac:dyDescent="0.3">
      <c r="A393" t="s">
        <v>9</v>
      </c>
      <c r="B393" t="s">
        <v>10</v>
      </c>
      <c r="C393" t="s">
        <v>2</v>
      </c>
      <c r="D393" s="7">
        <v>154</v>
      </c>
      <c r="E393" s="7">
        <v>399</v>
      </c>
      <c r="F393" s="2">
        <v>0.61</v>
      </c>
      <c r="G393" s="5">
        <v>4.2</v>
      </c>
      <c r="H393" s="6">
        <v>16905</v>
      </c>
      <c r="I393" t="s">
        <v>2898</v>
      </c>
      <c r="J393" t="s">
        <v>2899</v>
      </c>
      <c r="K393" s="7">
        <f t="shared" si="30"/>
        <v>6745095</v>
      </c>
      <c r="L393" s="8">
        <f t="shared" si="31"/>
        <v>2603370</v>
      </c>
      <c r="M393" s="9" t="str">
        <f t="shared" si="32"/>
        <v xml:space="preserve"> &lt; 200</v>
      </c>
      <c r="N393">
        <f t="shared" si="33"/>
        <v>71001</v>
      </c>
      <c r="O393" s="8">
        <f t="shared" si="34"/>
        <v>4141725</v>
      </c>
    </row>
    <row r="394" spans="1:15" x14ac:dyDescent="0.3">
      <c r="A394" t="s">
        <v>797</v>
      </c>
      <c r="B394" t="s">
        <v>798</v>
      </c>
      <c r="C394" t="s">
        <v>693</v>
      </c>
      <c r="D394" s="7">
        <v>28999</v>
      </c>
      <c r="E394" s="7">
        <v>34999</v>
      </c>
      <c r="F394" s="2">
        <v>0.17</v>
      </c>
      <c r="G394" s="5">
        <v>4.4000000000000004</v>
      </c>
      <c r="H394" s="6">
        <v>20311</v>
      </c>
      <c r="I394" t="s">
        <v>2901</v>
      </c>
      <c r="J394" t="s">
        <v>2921</v>
      </c>
      <c r="K394" s="7">
        <f t="shared" si="30"/>
        <v>710864689</v>
      </c>
      <c r="L394" s="8">
        <f t="shared" si="31"/>
        <v>588998689</v>
      </c>
      <c r="M394" s="9" t="str">
        <f t="shared" si="32"/>
        <v>&gt; 500</v>
      </c>
      <c r="N394">
        <f t="shared" si="33"/>
        <v>89368.400000000009</v>
      </c>
      <c r="O394" s="8">
        <f t="shared" si="34"/>
        <v>121866000</v>
      </c>
    </row>
    <row r="395" spans="1:15" x14ac:dyDescent="0.3">
      <c r="A395" t="s">
        <v>799</v>
      </c>
      <c r="B395" t="s">
        <v>800</v>
      </c>
      <c r="C395" t="s">
        <v>683</v>
      </c>
      <c r="D395" s="7">
        <v>2299</v>
      </c>
      <c r="E395" s="7">
        <v>7990</v>
      </c>
      <c r="F395" s="2">
        <v>0.71</v>
      </c>
      <c r="G395" s="5">
        <v>4.2</v>
      </c>
      <c r="H395" s="6">
        <v>69622</v>
      </c>
      <c r="I395" t="s">
        <v>2901</v>
      </c>
      <c r="J395" t="s">
        <v>2919</v>
      </c>
      <c r="K395" s="7">
        <f t="shared" si="30"/>
        <v>556279780</v>
      </c>
      <c r="L395" s="8">
        <f t="shared" si="31"/>
        <v>160060978</v>
      </c>
      <c r="M395" s="9" t="str">
        <f t="shared" si="32"/>
        <v>&gt; 500</v>
      </c>
      <c r="N395">
        <f t="shared" si="33"/>
        <v>292412.40000000002</v>
      </c>
      <c r="O395" s="8">
        <f t="shared" si="34"/>
        <v>396218802</v>
      </c>
    </row>
    <row r="396" spans="1:15" x14ac:dyDescent="0.3">
      <c r="A396" t="s">
        <v>801</v>
      </c>
      <c r="B396" t="s">
        <v>802</v>
      </c>
      <c r="C396" t="s">
        <v>803</v>
      </c>
      <c r="D396" s="7">
        <v>399</v>
      </c>
      <c r="E396" s="7">
        <v>1999</v>
      </c>
      <c r="F396" s="2">
        <v>0.8</v>
      </c>
      <c r="G396" s="5">
        <v>4</v>
      </c>
      <c r="H396" s="6">
        <v>3382</v>
      </c>
      <c r="I396" t="s">
        <v>2901</v>
      </c>
      <c r="J396" t="s">
        <v>2930</v>
      </c>
      <c r="K396" s="7">
        <f t="shared" si="30"/>
        <v>6760618</v>
      </c>
      <c r="L396" s="8">
        <f t="shared" si="31"/>
        <v>1349418</v>
      </c>
      <c r="M396" s="9" t="str">
        <f t="shared" si="32"/>
        <v>200 – 500</v>
      </c>
      <c r="N396">
        <f t="shared" si="33"/>
        <v>13528</v>
      </c>
      <c r="O396" s="8">
        <f t="shared" si="34"/>
        <v>5411200</v>
      </c>
    </row>
    <row r="397" spans="1:15" x14ac:dyDescent="0.3">
      <c r="A397" t="s">
        <v>804</v>
      </c>
      <c r="B397" t="s">
        <v>805</v>
      </c>
      <c r="C397" t="s">
        <v>704</v>
      </c>
      <c r="D397" s="7">
        <v>1149</v>
      </c>
      <c r="E397" s="7">
        <v>3999</v>
      </c>
      <c r="F397" s="2">
        <v>0.71</v>
      </c>
      <c r="G397" s="5">
        <v>4.3</v>
      </c>
      <c r="H397" s="6">
        <v>140036</v>
      </c>
      <c r="I397" t="s">
        <v>2901</v>
      </c>
      <c r="J397" t="s">
        <v>2922</v>
      </c>
      <c r="K397" s="7">
        <f t="shared" si="30"/>
        <v>560003964</v>
      </c>
      <c r="L397" s="8">
        <f t="shared" si="31"/>
        <v>160901364</v>
      </c>
      <c r="M397" s="9" t="str">
        <f t="shared" si="32"/>
        <v>&gt; 500</v>
      </c>
      <c r="N397">
        <f t="shared" si="33"/>
        <v>602154.79999999993</v>
      </c>
      <c r="O397" s="8">
        <f t="shared" si="34"/>
        <v>399102600</v>
      </c>
    </row>
    <row r="398" spans="1:15" x14ac:dyDescent="0.3">
      <c r="A398" t="s">
        <v>806</v>
      </c>
      <c r="B398" t="s">
        <v>807</v>
      </c>
      <c r="C398" t="s">
        <v>739</v>
      </c>
      <c r="D398" s="7">
        <v>529</v>
      </c>
      <c r="E398" s="7">
        <v>1499</v>
      </c>
      <c r="F398" s="2">
        <v>0.65</v>
      </c>
      <c r="G398" s="5">
        <v>4.0999999999999996</v>
      </c>
      <c r="H398" s="6">
        <v>8599</v>
      </c>
      <c r="I398" t="s">
        <v>2901</v>
      </c>
      <c r="J398" t="s">
        <v>2927</v>
      </c>
      <c r="K398" s="7">
        <f t="shared" si="30"/>
        <v>12889901</v>
      </c>
      <c r="L398" s="8">
        <f t="shared" si="31"/>
        <v>4548871</v>
      </c>
      <c r="M398" s="9" t="str">
        <f t="shared" si="32"/>
        <v>&gt; 500</v>
      </c>
      <c r="N398">
        <f t="shared" si="33"/>
        <v>35255.899999999994</v>
      </c>
      <c r="O398" s="8">
        <f t="shared" si="34"/>
        <v>8341030</v>
      </c>
    </row>
    <row r="399" spans="1:15" x14ac:dyDescent="0.3">
      <c r="A399" t="s">
        <v>808</v>
      </c>
      <c r="B399" t="s">
        <v>809</v>
      </c>
      <c r="C399" t="s">
        <v>693</v>
      </c>
      <c r="D399" s="7">
        <v>13999</v>
      </c>
      <c r="E399" s="7">
        <v>19499</v>
      </c>
      <c r="F399" s="2">
        <v>0.28000000000000003</v>
      </c>
      <c r="G399" s="5">
        <v>4.0999999999999996</v>
      </c>
      <c r="H399" s="6">
        <v>18998</v>
      </c>
      <c r="I399" t="s">
        <v>2901</v>
      </c>
      <c r="J399" t="s">
        <v>2921</v>
      </c>
      <c r="K399" s="7">
        <f t="shared" si="30"/>
        <v>370442002</v>
      </c>
      <c r="L399" s="8">
        <f t="shared" si="31"/>
        <v>265953002</v>
      </c>
      <c r="M399" s="9" t="str">
        <f t="shared" si="32"/>
        <v>&gt; 500</v>
      </c>
      <c r="N399">
        <f t="shared" si="33"/>
        <v>77891.799999999988</v>
      </c>
      <c r="O399" s="8">
        <f t="shared" si="34"/>
        <v>104489000</v>
      </c>
    </row>
    <row r="400" spans="1:15" x14ac:dyDescent="0.3">
      <c r="A400" t="s">
        <v>810</v>
      </c>
      <c r="B400" t="s">
        <v>811</v>
      </c>
      <c r="C400" t="s">
        <v>714</v>
      </c>
      <c r="D400" s="7">
        <v>379</v>
      </c>
      <c r="E400" s="7">
        <v>999</v>
      </c>
      <c r="F400" s="2">
        <v>0.62</v>
      </c>
      <c r="G400" s="5">
        <v>4.0999999999999996</v>
      </c>
      <c r="H400" s="6">
        <v>363713</v>
      </c>
      <c r="I400" t="s">
        <v>2901</v>
      </c>
      <c r="J400" t="s">
        <v>2924</v>
      </c>
      <c r="K400" s="7">
        <f t="shared" si="30"/>
        <v>363349287</v>
      </c>
      <c r="L400" s="8">
        <f t="shared" si="31"/>
        <v>137847227</v>
      </c>
      <c r="M400" s="9" t="str">
        <f t="shared" si="32"/>
        <v>200 – 500</v>
      </c>
      <c r="N400">
        <f t="shared" si="33"/>
        <v>1491223.2999999998</v>
      </c>
      <c r="O400" s="8">
        <f t="shared" si="34"/>
        <v>225502060</v>
      </c>
    </row>
    <row r="401" spans="1:15" x14ac:dyDescent="0.3">
      <c r="A401" t="s">
        <v>812</v>
      </c>
      <c r="B401" t="s">
        <v>813</v>
      </c>
      <c r="C401" t="s">
        <v>693</v>
      </c>
      <c r="D401" s="7">
        <v>13999</v>
      </c>
      <c r="E401" s="7">
        <v>19999</v>
      </c>
      <c r="F401" s="2">
        <v>0.3</v>
      </c>
      <c r="G401" s="5">
        <v>4.0999999999999996</v>
      </c>
      <c r="H401" s="6">
        <v>19252</v>
      </c>
      <c r="I401" t="s">
        <v>2901</v>
      </c>
      <c r="J401" t="s">
        <v>2921</v>
      </c>
      <c r="K401" s="7">
        <f t="shared" si="30"/>
        <v>385020748</v>
      </c>
      <c r="L401" s="8">
        <f t="shared" si="31"/>
        <v>269508748</v>
      </c>
      <c r="M401" s="9" t="str">
        <f t="shared" si="32"/>
        <v>&gt; 500</v>
      </c>
      <c r="N401">
        <f t="shared" si="33"/>
        <v>78933.2</v>
      </c>
      <c r="O401" s="8">
        <f t="shared" si="34"/>
        <v>115512000</v>
      </c>
    </row>
    <row r="402" spans="1:15" x14ac:dyDescent="0.3">
      <c r="A402" t="s">
        <v>814</v>
      </c>
      <c r="B402" t="s">
        <v>815</v>
      </c>
      <c r="C402" t="s">
        <v>683</v>
      </c>
      <c r="D402" s="7">
        <v>3999</v>
      </c>
      <c r="E402" s="7">
        <v>9999</v>
      </c>
      <c r="F402" s="2">
        <v>0.6</v>
      </c>
      <c r="G402" s="5">
        <v>4.4000000000000004</v>
      </c>
      <c r="H402" s="6">
        <v>73</v>
      </c>
      <c r="I402" t="s">
        <v>2901</v>
      </c>
      <c r="J402" t="s">
        <v>2919</v>
      </c>
      <c r="K402" s="7">
        <f t="shared" si="30"/>
        <v>729927</v>
      </c>
      <c r="L402" s="8">
        <f t="shared" si="31"/>
        <v>291927</v>
      </c>
      <c r="M402" s="9" t="str">
        <f t="shared" si="32"/>
        <v>&gt; 500</v>
      </c>
      <c r="N402">
        <f t="shared" si="33"/>
        <v>321.20000000000005</v>
      </c>
      <c r="O402" s="8">
        <f t="shared" si="34"/>
        <v>438000</v>
      </c>
    </row>
    <row r="403" spans="1:15" x14ac:dyDescent="0.3">
      <c r="A403" t="s">
        <v>11</v>
      </c>
      <c r="B403" t="s">
        <v>12</v>
      </c>
      <c r="C403" t="s">
        <v>2</v>
      </c>
      <c r="D403" s="7">
        <v>149</v>
      </c>
      <c r="E403" s="7">
        <v>1000</v>
      </c>
      <c r="F403" s="2">
        <v>0.85</v>
      </c>
      <c r="G403" s="5">
        <v>3.9</v>
      </c>
      <c r="H403" s="6">
        <v>24870</v>
      </c>
      <c r="I403" t="s">
        <v>2898</v>
      </c>
      <c r="J403" t="s">
        <v>2899</v>
      </c>
      <c r="K403" s="7">
        <f t="shared" si="30"/>
        <v>24870000</v>
      </c>
      <c r="L403" s="8">
        <f t="shared" si="31"/>
        <v>3705630</v>
      </c>
      <c r="M403" s="9" t="str">
        <f t="shared" si="32"/>
        <v xml:space="preserve"> &lt; 200</v>
      </c>
      <c r="N403">
        <f t="shared" si="33"/>
        <v>96993</v>
      </c>
      <c r="O403" s="8">
        <f t="shared" si="34"/>
        <v>21164370</v>
      </c>
    </row>
    <row r="404" spans="1:15" x14ac:dyDescent="0.3">
      <c r="A404" t="s">
        <v>816</v>
      </c>
      <c r="B404" t="s">
        <v>817</v>
      </c>
      <c r="C404" t="s">
        <v>818</v>
      </c>
      <c r="D404" s="7">
        <v>99</v>
      </c>
      <c r="E404" s="7">
        <v>499</v>
      </c>
      <c r="F404" s="2">
        <v>0.8</v>
      </c>
      <c r="G404" s="5">
        <v>4.3</v>
      </c>
      <c r="H404" s="6">
        <v>42641</v>
      </c>
      <c r="I404" t="s">
        <v>2901</v>
      </c>
      <c r="J404" t="s">
        <v>2931</v>
      </c>
      <c r="K404" s="7">
        <f t="shared" si="30"/>
        <v>21277859</v>
      </c>
      <c r="L404" s="8">
        <f t="shared" si="31"/>
        <v>4221459</v>
      </c>
      <c r="M404" s="9" t="str">
        <f t="shared" si="32"/>
        <v xml:space="preserve"> &lt; 200</v>
      </c>
      <c r="N404">
        <f t="shared" si="33"/>
        <v>183356.3</v>
      </c>
      <c r="O404" s="8">
        <f t="shared" si="34"/>
        <v>17056400</v>
      </c>
    </row>
    <row r="405" spans="1:15" x14ac:dyDescent="0.3">
      <c r="A405" t="s">
        <v>819</v>
      </c>
      <c r="B405" t="s">
        <v>820</v>
      </c>
      <c r="C405" t="s">
        <v>714</v>
      </c>
      <c r="D405" s="7">
        <v>4790</v>
      </c>
      <c r="E405" s="7">
        <v>15990</v>
      </c>
      <c r="F405" s="2">
        <v>0.7</v>
      </c>
      <c r="G405" s="5">
        <v>4</v>
      </c>
      <c r="H405" s="6">
        <v>4390</v>
      </c>
      <c r="I405" t="s">
        <v>2901</v>
      </c>
      <c r="J405" t="s">
        <v>2924</v>
      </c>
      <c r="K405" s="7">
        <f t="shared" si="30"/>
        <v>70196100</v>
      </c>
      <c r="L405" s="8">
        <f t="shared" si="31"/>
        <v>21028100</v>
      </c>
      <c r="M405" s="9" t="str">
        <f t="shared" si="32"/>
        <v>&gt; 500</v>
      </c>
      <c r="N405">
        <f t="shared" si="33"/>
        <v>17560</v>
      </c>
      <c r="O405" s="8">
        <f t="shared" si="34"/>
        <v>49168000</v>
      </c>
    </row>
    <row r="406" spans="1:15" x14ac:dyDescent="0.3">
      <c r="A406" t="s">
        <v>821</v>
      </c>
      <c r="B406" t="s">
        <v>822</v>
      </c>
      <c r="C406" t="s">
        <v>693</v>
      </c>
      <c r="D406" s="7">
        <v>33999</v>
      </c>
      <c r="E406" s="7">
        <v>33999</v>
      </c>
      <c r="F406" s="2">
        <v>0</v>
      </c>
      <c r="G406" s="5">
        <v>4.3</v>
      </c>
      <c r="H406" s="6">
        <v>17415</v>
      </c>
      <c r="I406" t="s">
        <v>2901</v>
      </c>
      <c r="J406" t="s">
        <v>2921</v>
      </c>
      <c r="K406" s="7">
        <f t="shared" si="30"/>
        <v>592092585</v>
      </c>
      <c r="L406" s="8">
        <f t="shared" si="31"/>
        <v>592092585</v>
      </c>
      <c r="M406" s="9" t="str">
        <f t="shared" si="32"/>
        <v>&gt; 500</v>
      </c>
      <c r="N406">
        <f t="shared" si="33"/>
        <v>74884.5</v>
      </c>
      <c r="O406" s="8">
        <f t="shared" si="34"/>
        <v>0</v>
      </c>
    </row>
    <row r="407" spans="1:15" x14ac:dyDescent="0.3">
      <c r="A407" t="s">
        <v>823</v>
      </c>
      <c r="B407" t="s">
        <v>824</v>
      </c>
      <c r="C407" t="s">
        <v>825</v>
      </c>
      <c r="D407" s="7">
        <v>99</v>
      </c>
      <c r="E407" s="7">
        <v>999</v>
      </c>
      <c r="F407" s="2">
        <v>0.9</v>
      </c>
      <c r="G407" s="5">
        <v>4</v>
      </c>
      <c r="H407" s="6">
        <v>1396</v>
      </c>
      <c r="I407" t="s">
        <v>2898</v>
      </c>
      <c r="J407" t="s">
        <v>2932</v>
      </c>
      <c r="K407" s="7">
        <f t="shared" si="30"/>
        <v>1394604</v>
      </c>
      <c r="L407" s="8">
        <f t="shared" si="31"/>
        <v>138204</v>
      </c>
      <c r="M407" s="9" t="str">
        <f t="shared" si="32"/>
        <v xml:space="preserve"> &lt; 200</v>
      </c>
      <c r="N407">
        <f t="shared" si="33"/>
        <v>5584</v>
      </c>
      <c r="O407" s="8">
        <f t="shared" si="34"/>
        <v>1256400</v>
      </c>
    </row>
    <row r="408" spans="1:15" x14ac:dyDescent="0.3">
      <c r="A408" t="s">
        <v>826</v>
      </c>
      <c r="B408" t="s">
        <v>827</v>
      </c>
      <c r="C408" t="s">
        <v>714</v>
      </c>
      <c r="D408" s="7">
        <v>299</v>
      </c>
      <c r="E408" s="7">
        <v>1900</v>
      </c>
      <c r="F408" s="2">
        <v>0.84</v>
      </c>
      <c r="G408" s="5">
        <v>3.6</v>
      </c>
      <c r="H408" s="6">
        <v>18202</v>
      </c>
      <c r="I408" t="s">
        <v>2901</v>
      </c>
      <c r="J408" t="s">
        <v>2924</v>
      </c>
      <c r="K408" s="7">
        <f t="shared" si="30"/>
        <v>34583800</v>
      </c>
      <c r="L408" s="8">
        <f t="shared" si="31"/>
        <v>5442398</v>
      </c>
      <c r="M408" s="9" t="str">
        <f t="shared" si="32"/>
        <v>200 – 500</v>
      </c>
      <c r="N408">
        <f t="shared" si="33"/>
        <v>65527.200000000004</v>
      </c>
      <c r="O408" s="8">
        <f t="shared" si="34"/>
        <v>29141402</v>
      </c>
    </row>
    <row r="409" spans="1:15" x14ac:dyDescent="0.3">
      <c r="A409" t="s">
        <v>828</v>
      </c>
      <c r="B409" t="s">
        <v>829</v>
      </c>
      <c r="C409" t="s">
        <v>693</v>
      </c>
      <c r="D409" s="7">
        <v>10999</v>
      </c>
      <c r="E409" s="7">
        <v>14999</v>
      </c>
      <c r="F409" s="2">
        <v>0.27</v>
      </c>
      <c r="G409" s="5">
        <v>4.0999999999999996</v>
      </c>
      <c r="H409" s="6">
        <v>18998</v>
      </c>
      <c r="I409" t="s">
        <v>2901</v>
      </c>
      <c r="J409" t="s">
        <v>2921</v>
      </c>
      <c r="K409" s="7">
        <f t="shared" si="30"/>
        <v>284951002</v>
      </c>
      <c r="L409" s="8">
        <f t="shared" si="31"/>
        <v>208959002</v>
      </c>
      <c r="M409" s="9" t="str">
        <f t="shared" si="32"/>
        <v>&gt; 500</v>
      </c>
      <c r="N409">
        <f t="shared" si="33"/>
        <v>77891.799999999988</v>
      </c>
      <c r="O409" s="8">
        <f t="shared" si="34"/>
        <v>75992000</v>
      </c>
    </row>
    <row r="410" spans="1:15" x14ac:dyDescent="0.3">
      <c r="A410" t="s">
        <v>830</v>
      </c>
      <c r="B410" t="s">
        <v>831</v>
      </c>
      <c r="C410" t="s">
        <v>693</v>
      </c>
      <c r="D410" s="7">
        <v>34999</v>
      </c>
      <c r="E410" s="7">
        <v>38999</v>
      </c>
      <c r="F410" s="2">
        <v>0.1</v>
      </c>
      <c r="G410" s="5">
        <v>4.2</v>
      </c>
      <c r="H410" s="6">
        <v>11029</v>
      </c>
      <c r="I410" t="s">
        <v>2901</v>
      </c>
      <c r="J410" t="s">
        <v>2921</v>
      </c>
      <c r="K410" s="7">
        <f t="shared" si="30"/>
        <v>430119971</v>
      </c>
      <c r="L410" s="8">
        <f t="shared" si="31"/>
        <v>386003971</v>
      </c>
      <c r="M410" s="9" t="str">
        <f t="shared" si="32"/>
        <v>&gt; 500</v>
      </c>
      <c r="N410">
        <f t="shared" si="33"/>
        <v>46321.8</v>
      </c>
      <c r="O410" s="8">
        <f t="shared" si="34"/>
        <v>44116000</v>
      </c>
    </row>
    <row r="411" spans="1:15" x14ac:dyDescent="0.3">
      <c r="A411" t="s">
        <v>832</v>
      </c>
      <c r="B411" t="s">
        <v>754</v>
      </c>
      <c r="C411" t="s">
        <v>693</v>
      </c>
      <c r="D411" s="7">
        <v>16999</v>
      </c>
      <c r="E411" s="7">
        <v>24999</v>
      </c>
      <c r="F411" s="2">
        <v>0.32</v>
      </c>
      <c r="G411" s="5">
        <v>4.0999999999999996</v>
      </c>
      <c r="H411" s="6">
        <v>22318</v>
      </c>
      <c r="I411" t="s">
        <v>2901</v>
      </c>
      <c r="J411" t="s">
        <v>2921</v>
      </c>
      <c r="K411" s="7">
        <f t="shared" si="30"/>
        <v>557927682</v>
      </c>
      <c r="L411" s="8">
        <f t="shared" si="31"/>
        <v>379383682</v>
      </c>
      <c r="M411" s="9" t="str">
        <f t="shared" si="32"/>
        <v>&gt; 500</v>
      </c>
      <c r="N411">
        <f t="shared" si="33"/>
        <v>91503.799999999988</v>
      </c>
      <c r="O411" s="8">
        <f t="shared" si="34"/>
        <v>178544000</v>
      </c>
    </row>
    <row r="412" spans="1:15" x14ac:dyDescent="0.3">
      <c r="A412" t="s">
        <v>833</v>
      </c>
      <c r="B412" t="s">
        <v>834</v>
      </c>
      <c r="C412" t="s">
        <v>818</v>
      </c>
      <c r="D412" s="7">
        <v>199</v>
      </c>
      <c r="E412" s="7">
        <v>499</v>
      </c>
      <c r="F412" s="2">
        <v>0.6</v>
      </c>
      <c r="G412" s="5">
        <v>4.0999999999999996</v>
      </c>
      <c r="H412" s="6">
        <v>1786</v>
      </c>
      <c r="I412" t="s">
        <v>2901</v>
      </c>
      <c r="J412" t="s">
        <v>2931</v>
      </c>
      <c r="K412" s="7">
        <f t="shared" si="30"/>
        <v>891214</v>
      </c>
      <c r="L412" s="8">
        <f t="shared" si="31"/>
        <v>355414</v>
      </c>
      <c r="M412" s="9" t="str">
        <f t="shared" si="32"/>
        <v xml:space="preserve"> &lt; 200</v>
      </c>
      <c r="N412">
        <f t="shared" si="33"/>
        <v>7322.5999999999995</v>
      </c>
      <c r="O412" s="8">
        <f t="shared" si="34"/>
        <v>535800</v>
      </c>
    </row>
    <row r="413" spans="1:15" x14ac:dyDescent="0.3">
      <c r="A413" t="s">
        <v>835</v>
      </c>
      <c r="B413" t="s">
        <v>836</v>
      </c>
      <c r="C413" t="s">
        <v>690</v>
      </c>
      <c r="D413" s="7">
        <v>999</v>
      </c>
      <c r="E413" s="7">
        <v>1599</v>
      </c>
      <c r="F413" s="2">
        <v>0.38</v>
      </c>
      <c r="G413" s="5">
        <v>4</v>
      </c>
      <c r="H413" s="6">
        <v>7222</v>
      </c>
      <c r="I413" t="s">
        <v>2901</v>
      </c>
      <c r="J413" t="s">
        <v>2920</v>
      </c>
      <c r="K413" s="7">
        <f t="shared" si="30"/>
        <v>11547978</v>
      </c>
      <c r="L413" s="8">
        <f t="shared" si="31"/>
        <v>7214778</v>
      </c>
      <c r="M413" s="9" t="str">
        <f t="shared" si="32"/>
        <v>&gt; 500</v>
      </c>
      <c r="N413">
        <f t="shared" si="33"/>
        <v>28888</v>
      </c>
      <c r="O413" s="8">
        <f t="shared" si="34"/>
        <v>4333200</v>
      </c>
    </row>
    <row r="414" spans="1:15" x14ac:dyDescent="0.3">
      <c r="A414" t="s">
        <v>837</v>
      </c>
      <c r="B414" t="s">
        <v>838</v>
      </c>
      <c r="C414" t="s">
        <v>709</v>
      </c>
      <c r="D414" s="7">
        <v>1299</v>
      </c>
      <c r="E414" s="7">
        <v>1599</v>
      </c>
      <c r="F414" s="2">
        <v>0.19</v>
      </c>
      <c r="G414" s="5">
        <v>4</v>
      </c>
      <c r="H414" s="6">
        <v>128311</v>
      </c>
      <c r="I414" t="s">
        <v>2901</v>
      </c>
      <c r="J414" t="s">
        <v>2923</v>
      </c>
      <c r="K414" s="7">
        <f t="shared" si="30"/>
        <v>205169289</v>
      </c>
      <c r="L414" s="8">
        <f t="shared" si="31"/>
        <v>166675989</v>
      </c>
      <c r="M414" s="9" t="str">
        <f t="shared" si="32"/>
        <v>&gt; 500</v>
      </c>
      <c r="N414">
        <f t="shared" si="33"/>
        <v>513244</v>
      </c>
      <c r="O414" s="8">
        <f t="shared" si="34"/>
        <v>38493300</v>
      </c>
    </row>
    <row r="415" spans="1:15" x14ac:dyDescent="0.3">
      <c r="A415" t="s">
        <v>839</v>
      </c>
      <c r="B415" t="s">
        <v>840</v>
      </c>
      <c r="C415" t="s">
        <v>714</v>
      </c>
      <c r="D415" s="7">
        <v>599</v>
      </c>
      <c r="E415" s="7">
        <v>1800</v>
      </c>
      <c r="F415" s="2">
        <v>0.67</v>
      </c>
      <c r="G415" s="5">
        <v>3.5</v>
      </c>
      <c r="H415" s="6">
        <v>83996</v>
      </c>
      <c r="I415" t="s">
        <v>2901</v>
      </c>
      <c r="J415" t="s">
        <v>2924</v>
      </c>
      <c r="K415" s="7">
        <f t="shared" si="30"/>
        <v>151192800</v>
      </c>
      <c r="L415" s="8">
        <f t="shared" si="31"/>
        <v>50313604</v>
      </c>
      <c r="M415" s="9" t="str">
        <f t="shared" si="32"/>
        <v>&gt; 500</v>
      </c>
      <c r="N415">
        <f t="shared" si="33"/>
        <v>293986</v>
      </c>
      <c r="O415" s="8">
        <f t="shared" si="34"/>
        <v>100879196</v>
      </c>
    </row>
    <row r="416" spans="1:15" x14ac:dyDescent="0.3">
      <c r="A416" t="s">
        <v>841</v>
      </c>
      <c r="B416" t="s">
        <v>842</v>
      </c>
      <c r="C416" t="s">
        <v>704</v>
      </c>
      <c r="D416" s="7">
        <v>599</v>
      </c>
      <c r="E416" s="7">
        <v>1899</v>
      </c>
      <c r="F416" s="2">
        <v>0.68</v>
      </c>
      <c r="G416" s="5">
        <v>4.3</v>
      </c>
      <c r="H416" s="6">
        <v>140036</v>
      </c>
      <c r="I416" t="s">
        <v>2901</v>
      </c>
      <c r="J416" t="s">
        <v>2922</v>
      </c>
      <c r="K416" s="7">
        <f t="shared" si="30"/>
        <v>265928364</v>
      </c>
      <c r="L416" s="8">
        <f t="shared" si="31"/>
        <v>83881564</v>
      </c>
      <c r="M416" s="9" t="str">
        <f t="shared" si="32"/>
        <v>&gt; 500</v>
      </c>
      <c r="N416">
        <f t="shared" si="33"/>
        <v>602154.79999999993</v>
      </c>
      <c r="O416" s="8">
        <f t="shared" si="34"/>
        <v>182046800</v>
      </c>
    </row>
    <row r="417" spans="1:15" x14ac:dyDescent="0.3">
      <c r="A417" t="s">
        <v>843</v>
      </c>
      <c r="B417" t="s">
        <v>844</v>
      </c>
      <c r="C417" t="s">
        <v>690</v>
      </c>
      <c r="D417" s="7">
        <v>1799</v>
      </c>
      <c r="E417" s="7">
        <v>2499</v>
      </c>
      <c r="F417" s="2">
        <v>0.28000000000000003</v>
      </c>
      <c r="G417" s="5">
        <v>4.0999999999999996</v>
      </c>
      <c r="H417" s="6">
        <v>18678</v>
      </c>
      <c r="I417" t="s">
        <v>2901</v>
      </c>
      <c r="J417" t="s">
        <v>2920</v>
      </c>
      <c r="K417" s="7">
        <f t="shared" si="30"/>
        <v>46676322</v>
      </c>
      <c r="L417" s="8">
        <f t="shared" si="31"/>
        <v>33601722</v>
      </c>
      <c r="M417" s="9" t="str">
        <f t="shared" si="32"/>
        <v>&gt; 500</v>
      </c>
      <c r="N417">
        <f t="shared" si="33"/>
        <v>76579.799999999988</v>
      </c>
      <c r="O417" s="8">
        <f t="shared" si="34"/>
        <v>13074600</v>
      </c>
    </row>
    <row r="418" spans="1:15" x14ac:dyDescent="0.3">
      <c r="A418" t="s">
        <v>13</v>
      </c>
      <c r="B418" t="s">
        <v>14</v>
      </c>
      <c r="C418" t="s">
        <v>2</v>
      </c>
      <c r="D418" s="7">
        <v>176.63</v>
      </c>
      <c r="E418" s="7">
        <v>499</v>
      </c>
      <c r="F418" s="2">
        <v>0.65</v>
      </c>
      <c r="G418" s="5">
        <v>4.0999999999999996</v>
      </c>
      <c r="H418" s="6">
        <v>15189</v>
      </c>
      <c r="I418" t="s">
        <v>2898</v>
      </c>
      <c r="J418" t="s">
        <v>2899</v>
      </c>
      <c r="K418" s="7">
        <f t="shared" si="30"/>
        <v>7579311</v>
      </c>
      <c r="L418" s="8">
        <f t="shared" si="31"/>
        <v>2682833.0699999998</v>
      </c>
      <c r="M418" s="9" t="str">
        <f t="shared" si="32"/>
        <v xml:space="preserve"> &lt; 200</v>
      </c>
      <c r="N418">
        <f t="shared" si="33"/>
        <v>62274.899999999994</v>
      </c>
      <c r="O418" s="8">
        <f t="shared" si="34"/>
        <v>4896477.93</v>
      </c>
    </row>
    <row r="419" spans="1:15" x14ac:dyDescent="0.3">
      <c r="A419" t="s">
        <v>845</v>
      </c>
      <c r="B419" t="s">
        <v>846</v>
      </c>
      <c r="C419" t="s">
        <v>693</v>
      </c>
      <c r="D419" s="7">
        <v>10999</v>
      </c>
      <c r="E419" s="7">
        <v>14999</v>
      </c>
      <c r="F419" s="2">
        <v>0.27</v>
      </c>
      <c r="G419" s="5">
        <v>4.0999999999999996</v>
      </c>
      <c r="H419" s="6">
        <v>18998</v>
      </c>
      <c r="I419" t="s">
        <v>2901</v>
      </c>
      <c r="J419" t="s">
        <v>2921</v>
      </c>
      <c r="K419" s="7">
        <f t="shared" si="30"/>
        <v>284951002</v>
      </c>
      <c r="L419" s="8">
        <f t="shared" si="31"/>
        <v>208959002</v>
      </c>
      <c r="M419" s="9" t="str">
        <f t="shared" si="32"/>
        <v>&gt; 500</v>
      </c>
      <c r="N419">
        <f t="shared" si="33"/>
        <v>77891.799999999988</v>
      </c>
      <c r="O419" s="8">
        <f t="shared" si="34"/>
        <v>75992000</v>
      </c>
    </row>
    <row r="420" spans="1:15" x14ac:dyDescent="0.3">
      <c r="A420" t="s">
        <v>847</v>
      </c>
      <c r="B420" t="s">
        <v>848</v>
      </c>
      <c r="C420" t="s">
        <v>683</v>
      </c>
      <c r="D420" s="7">
        <v>2999</v>
      </c>
      <c r="E420" s="7">
        <v>7990</v>
      </c>
      <c r="F420" s="2">
        <v>0.62</v>
      </c>
      <c r="G420" s="5">
        <v>4.0999999999999996</v>
      </c>
      <c r="H420" s="6">
        <v>48449</v>
      </c>
      <c r="I420" t="s">
        <v>2901</v>
      </c>
      <c r="J420" t="s">
        <v>2919</v>
      </c>
      <c r="K420" s="7">
        <f t="shared" si="30"/>
        <v>387107510</v>
      </c>
      <c r="L420" s="8">
        <f t="shared" si="31"/>
        <v>145298551</v>
      </c>
      <c r="M420" s="9" t="str">
        <f t="shared" si="32"/>
        <v>&gt; 500</v>
      </c>
      <c r="N420">
        <f t="shared" si="33"/>
        <v>198640.9</v>
      </c>
      <c r="O420" s="8">
        <f t="shared" si="34"/>
        <v>241808959</v>
      </c>
    </row>
    <row r="421" spans="1:15" x14ac:dyDescent="0.3">
      <c r="A421" t="s">
        <v>849</v>
      </c>
      <c r="B421" t="s">
        <v>850</v>
      </c>
      <c r="C421" t="s">
        <v>683</v>
      </c>
      <c r="D421" s="7">
        <v>1999</v>
      </c>
      <c r="E421" s="7">
        <v>7990</v>
      </c>
      <c r="F421" s="2">
        <v>0.75</v>
      </c>
      <c r="G421" s="5">
        <v>3.8</v>
      </c>
      <c r="H421" s="6">
        <v>17831</v>
      </c>
      <c r="I421" t="s">
        <v>2901</v>
      </c>
      <c r="J421" t="s">
        <v>2919</v>
      </c>
      <c r="K421" s="7">
        <f t="shared" si="30"/>
        <v>142469690</v>
      </c>
      <c r="L421" s="8">
        <f t="shared" si="31"/>
        <v>35644169</v>
      </c>
      <c r="M421" s="9" t="str">
        <f t="shared" si="32"/>
        <v>&gt; 500</v>
      </c>
      <c r="N421">
        <f t="shared" si="33"/>
        <v>67757.8</v>
      </c>
      <c r="O421" s="8">
        <f t="shared" si="34"/>
        <v>106825521</v>
      </c>
    </row>
    <row r="422" spans="1:15" x14ac:dyDescent="0.3">
      <c r="A422" t="s">
        <v>15</v>
      </c>
      <c r="B422" t="s">
        <v>16</v>
      </c>
      <c r="C422" t="s">
        <v>2</v>
      </c>
      <c r="D422" s="7">
        <v>229</v>
      </c>
      <c r="E422" s="7">
        <v>299</v>
      </c>
      <c r="F422" s="2">
        <v>0.23</v>
      </c>
      <c r="G422" s="5">
        <v>4.3</v>
      </c>
      <c r="H422" s="6">
        <v>30411</v>
      </c>
      <c r="I422" t="s">
        <v>2898</v>
      </c>
      <c r="J422" t="s">
        <v>2899</v>
      </c>
      <c r="K422" s="7">
        <f t="shared" si="30"/>
        <v>9092889</v>
      </c>
      <c r="L422" s="8">
        <f t="shared" si="31"/>
        <v>6964119</v>
      </c>
      <c r="M422" s="9" t="str">
        <f t="shared" si="32"/>
        <v>200 – 500</v>
      </c>
      <c r="N422">
        <f t="shared" si="33"/>
        <v>130767.29999999999</v>
      </c>
      <c r="O422" s="8">
        <f t="shared" si="34"/>
        <v>2128770</v>
      </c>
    </row>
    <row r="423" spans="1:15" x14ac:dyDescent="0.3">
      <c r="A423" t="s">
        <v>20</v>
      </c>
      <c r="B423" t="s">
        <v>21</v>
      </c>
      <c r="C423" t="s">
        <v>2</v>
      </c>
      <c r="D423" s="7">
        <v>199</v>
      </c>
      <c r="E423" s="7">
        <v>299</v>
      </c>
      <c r="F423" s="2">
        <v>0.33</v>
      </c>
      <c r="G423" s="5">
        <v>4</v>
      </c>
      <c r="H423" s="6">
        <v>43994</v>
      </c>
      <c r="I423" t="s">
        <v>2898</v>
      </c>
      <c r="J423" t="s">
        <v>2899</v>
      </c>
      <c r="K423" s="7">
        <f t="shared" si="30"/>
        <v>13154206</v>
      </c>
      <c r="L423" s="8">
        <f t="shared" si="31"/>
        <v>8754806</v>
      </c>
      <c r="M423" s="9" t="str">
        <f t="shared" si="32"/>
        <v xml:space="preserve"> &lt; 200</v>
      </c>
      <c r="N423">
        <f t="shared" si="33"/>
        <v>175976</v>
      </c>
      <c r="O423" s="8">
        <f t="shared" si="34"/>
        <v>4399400</v>
      </c>
    </row>
    <row r="424" spans="1:15" x14ac:dyDescent="0.3">
      <c r="A424" t="s">
        <v>851</v>
      </c>
      <c r="B424" t="s">
        <v>852</v>
      </c>
      <c r="C424" t="s">
        <v>739</v>
      </c>
      <c r="D424" s="7">
        <v>649</v>
      </c>
      <c r="E424" s="7">
        <v>999</v>
      </c>
      <c r="F424" s="2">
        <v>0.35</v>
      </c>
      <c r="G424" s="5">
        <v>4.2</v>
      </c>
      <c r="H424" s="6">
        <v>1315</v>
      </c>
      <c r="I424" t="s">
        <v>2901</v>
      </c>
      <c r="J424" t="s">
        <v>2927</v>
      </c>
      <c r="K424" s="7">
        <f t="shared" si="30"/>
        <v>1313685</v>
      </c>
      <c r="L424" s="8">
        <f t="shared" si="31"/>
        <v>853435</v>
      </c>
      <c r="M424" s="9" t="str">
        <f t="shared" si="32"/>
        <v>&gt; 500</v>
      </c>
      <c r="N424">
        <f t="shared" si="33"/>
        <v>5523</v>
      </c>
      <c r="O424" s="8">
        <f t="shared" si="34"/>
        <v>460250</v>
      </c>
    </row>
    <row r="425" spans="1:15" x14ac:dyDescent="0.3">
      <c r="A425" t="s">
        <v>853</v>
      </c>
      <c r="B425" t="s">
        <v>809</v>
      </c>
      <c r="C425" t="s">
        <v>693</v>
      </c>
      <c r="D425" s="7">
        <v>13999</v>
      </c>
      <c r="E425" s="7">
        <v>19499</v>
      </c>
      <c r="F425" s="2">
        <v>0.28000000000000003</v>
      </c>
      <c r="G425" s="5">
        <v>4.0999999999999996</v>
      </c>
      <c r="H425" s="6">
        <v>18998</v>
      </c>
      <c r="I425" t="s">
        <v>2901</v>
      </c>
      <c r="J425" t="s">
        <v>2921</v>
      </c>
      <c r="K425" s="7">
        <f t="shared" si="30"/>
        <v>370442002</v>
      </c>
      <c r="L425" s="8">
        <f t="shared" si="31"/>
        <v>265953002</v>
      </c>
      <c r="M425" s="9" t="str">
        <f t="shared" si="32"/>
        <v>&gt; 500</v>
      </c>
      <c r="N425">
        <f t="shared" si="33"/>
        <v>77891.799999999988</v>
      </c>
      <c r="O425" s="8">
        <f t="shared" si="34"/>
        <v>104489000</v>
      </c>
    </row>
    <row r="426" spans="1:15" x14ac:dyDescent="0.3">
      <c r="A426" t="s">
        <v>854</v>
      </c>
      <c r="B426" t="s">
        <v>855</v>
      </c>
      <c r="C426" t="s">
        <v>856</v>
      </c>
      <c r="D426" s="7">
        <v>119</v>
      </c>
      <c r="E426" s="7">
        <v>299</v>
      </c>
      <c r="F426" s="2">
        <v>0.6</v>
      </c>
      <c r="G426" s="5">
        <v>4.0999999999999996</v>
      </c>
      <c r="H426" s="6">
        <v>5999</v>
      </c>
      <c r="I426" t="s">
        <v>2901</v>
      </c>
      <c r="J426" t="s">
        <v>2933</v>
      </c>
      <c r="K426" s="7">
        <f t="shared" si="30"/>
        <v>1793701</v>
      </c>
      <c r="L426" s="8">
        <f t="shared" si="31"/>
        <v>713881</v>
      </c>
      <c r="M426" s="9" t="str">
        <f t="shared" si="32"/>
        <v xml:space="preserve"> &lt; 200</v>
      </c>
      <c r="N426">
        <f t="shared" si="33"/>
        <v>24595.899999999998</v>
      </c>
      <c r="O426" s="8">
        <f t="shared" si="34"/>
        <v>1079820</v>
      </c>
    </row>
    <row r="427" spans="1:15" x14ac:dyDescent="0.3">
      <c r="A427" t="s">
        <v>857</v>
      </c>
      <c r="B427" t="s">
        <v>858</v>
      </c>
      <c r="C427" t="s">
        <v>693</v>
      </c>
      <c r="D427" s="7">
        <v>12999</v>
      </c>
      <c r="E427" s="7">
        <v>17999</v>
      </c>
      <c r="F427" s="2">
        <v>0.28000000000000003</v>
      </c>
      <c r="G427" s="5">
        <v>4.0999999999999996</v>
      </c>
      <c r="H427" s="6">
        <v>50772</v>
      </c>
      <c r="I427" t="s">
        <v>2901</v>
      </c>
      <c r="J427" t="s">
        <v>2921</v>
      </c>
      <c r="K427" s="7">
        <f t="shared" si="30"/>
        <v>913845228</v>
      </c>
      <c r="L427" s="8">
        <f t="shared" si="31"/>
        <v>659985228</v>
      </c>
      <c r="M427" s="9" t="str">
        <f t="shared" si="32"/>
        <v>&gt; 500</v>
      </c>
      <c r="N427">
        <f t="shared" si="33"/>
        <v>208165.19999999998</v>
      </c>
      <c r="O427" s="8">
        <f t="shared" si="34"/>
        <v>253860000</v>
      </c>
    </row>
    <row r="428" spans="1:15" x14ac:dyDescent="0.3">
      <c r="A428" t="s">
        <v>22</v>
      </c>
      <c r="B428" t="s">
        <v>23</v>
      </c>
      <c r="C428" t="s">
        <v>2</v>
      </c>
      <c r="D428" s="7">
        <v>154</v>
      </c>
      <c r="E428" s="7">
        <v>339</v>
      </c>
      <c r="F428" s="2">
        <v>0.55000000000000004</v>
      </c>
      <c r="G428" s="5">
        <v>4.3</v>
      </c>
      <c r="H428" s="6">
        <v>13391</v>
      </c>
      <c r="I428" t="s">
        <v>2898</v>
      </c>
      <c r="J428" t="s">
        <v>2899</v>
      </c>
      <c r="K428" s="7">
        <f t="shared" si="30"/>
        <v>4539549</v>
      </c>
      <c r="L428" s="8">
        <f t="shared" si="31"/>
        <v>2062214</v>
      </c>
      <c r="M428" s="9" t="str">
        <f t="shared" si="32"/>
        <v xml:space="preserve"> &lt; 200</v>
      </c>
      <c r="N428">
        <f t="shared" si="33"/>
        <v>57581.299999999996</v>
      </c>
      <c r="O428" s="8">
        <f t="shared" si="34"/>
        <v>2477335</v>
      </c>
    </row>
    <row r="429" spans="1:15" x14ac:dyDescent="0.3">
      <c r="A429" t="s">
        <v>859</v>
      </c>
      <c r="B429" t="s">
        <v>860</v>
      </c>
      <c r="C429" t="s">
        <v>693</v>
      </c>
      <c r="D429" s="7">
        <v>20999</v>
      </c>
      <c r="E429" s="7">
        <v>26999</v>
      </c>
      <c r="F429" s="2">
        <v>0.22</v>
      </c>
      <c r="G429" s="5">
        <v>3.9</v>
      </c>
      <c r="H429" s="6">
        <v>25824</v>
      </c>
      <c r="I429" t="s">
        <v>2901</v>
      </c>
      <c r="J429" t="s">
        <v>2921</v>
      </c>
      <c r="K429" s="7">
        <f t="shared" si="30"/>
        <v>697222176</v>
      </c>
      <c r="L429" s="8">
        <f t="shared" si="31"/>
        <v>542278176</v>
      </c>
      <c r="M429" s="9" t="str">
        <f t="shared" si="32"/>
        <v>&gt; 500</v>
      </c>
      <c r="N429">
        <f t="shared" si="33"/>
        <v>100713.59999999999</v>
      </c>
      <c r="O429" s="8">
        <f t="shared" si="34"/>
        <v>154944000</v>
      </c>
    </row>
    <row r="430" spans="1:15" x14ac:dyDescent="0.3">
      <c r="A430" t="s">
        <v>861</v>
      </c>
      <c r="B430" t="s">
        <v>862</v>
      </c>
      <c r="C430" t="s">
        <v>739</v>
      </c>
      <c r="D430" s="7">
        <v>249</v>
      </c>
      <c r="E430" s="7">
        <v>649</v>
      </c>
      <c r="F430" s="2">
        <v>0.62</v>
      </c>
      <c r="G430" s="5">
        <v>4</v>
      </c>
      <c r="H430" s="6">
        <v>14404</v>
      </c>
      <c r="I430" t="s">
        <v>2901</v>
      </c>
      <c r="J430" t="s">
        <v>2927</v>
      </c>
      <c r="K430" s="7">
        <f t="shared" si="30"/>
        <v>9348196</v>
      </c>
      <c r="L430" s="8">
        <f t="shared" si="31"/>
        <v>3586596</v>
      </c>
      <c r="M430" s="9" t="str">
        <f t="shared" si="32"/>
        <v>200 – 500</v>
      </c>
      <c r="N430">
        <f t="shared" si="33"/>
        <v>57616</v>
      </c>
      <c r="O430" s="8">
        <f t="shared" si="34"/>
        <v>5761600</v>
      </c>
    </row>
    <row r="431" spans="1:15" x14ac:dyDescent="0.3">
      <c r="A431" t="s">
        <v>863</v>
      </c>
      <c r="B431" t="s">
        <v>864</v>
      </c>
      <c r="C431" t="s">
        <v>739</v>
      </c>
      <c r="D431" s="7">
        <v>99</v>
      </c>
      <c r="E431" s="7">
        <v>171</v>
      </c>
      <c r="F431" s="2">
        <v>0.42</v>
      </c>
      <c r="G431" s="5">
        <v>4.5</v>
      </c>
      <c r="H431" s="6">
        <v>11339</v>
      </c>
      <c r="I431" t="s">
        <v>2901</v>
      </c>
      <c r="J431" t="s">
        <v>2927</v>
      </c>
      <c r="K431" s="7">
        <f t="shared" si="30"/>
        <v>1938969</v>
      </c>
      <c r="L431" s="8">
        <f t="shared" si="31"/>
        <v>1122561</v>
      </c>
      <c r="M431" s="9" t="str">
        <f t="shared" si="32"/>
        <v xml:space="preserve"> &lt; 200</v>
      </c>
      <c r="N431">
        <f t="shared" si="33"/>
        <v>51025.5</v>
      </c>
      <c r="O431" s="8">
        <f t="shared" si="34"/>
        <v>816408</v>
      </c>
    </row>
    <row r="432" spans="1:15" x14ac:dyDescent="0.3">
      <c r="A432" t="s">
        <v>865</v>
      </c>
      <c r="B432" t="s">
        <v>866</v>
      </c>
      <c r="C432" t="s">
        <v>736</v>
      </c>
      <c r="D432" s="7">
        <v>489</v>
      </c>
      <c r="E432" s="7">
        <v>1999</v>
      </c>
      <c r="F432" s="2">
        <v>0.76</v>
      </c>
      <c r="G432" s="5">
        <v>4</v>
      </c>
      <c r="H432" s="6">
        <v>3626</v>
      </c>
      <c r="I432" t="s">
        <v>2901</v>
      </c>
      <c r="J432" t="s">
        <v>2926</v>
      </c>
      <c r="K432" s="7">
        <f t="shared" si="30"/>
        <v>7248374</v>
      </c>
      <c r="L432" s="8">
        <f t="shared" si="31"/>
        <v>1773114</v>
      </c>
      <c r="M432" s="9" t="str">
        <f t="shared" si="32"/>
        <v>200 – 500</v>
      </c>
      <c r="N432">
        <f t="shared" si="33"/>
        <v>14504</v>
      </c>
      <c r="O432" s="8">
        <f t="shared" si="34"/>
        <v>5475260</v>
      </c>
    </row>
    <row r="433" spans="1:15" x14ac:dyDescent="0.3">
      <c r="A433" t="s">
        <v>867</v>
      </c>
      <c r="B433" t="s">
        <v>868</v>
      </c>
      <c r="C433" t="s">
        <v>704</v>
      </c>
      <c r="D433" s="7">
        <v>369</v>
      </c>
      <c r="E433" s="7">
        <v>1600</v>
      </c>
      <c r="F433" s="2">
        <v>0.77</v>
      </c>
      <c r="G433" s="5">
        <v>4</v>
      </c>
      <c r="H433" s="6">
        <v>32625</v>
      </c>
      <c r="I433" t="s">
        <v>2901</v>
      </c>
      <c r="J433" t="s">
        <v>2922</v>
      </c>
      <c r="K433" s="7">
        <f t="shared" si="30"/>
        <v>52200000</v>
      </c>
      <c r="L433" s="8">
        <f t="shared" si="31"/>
        <v>12038625</v>
      </c>
      <c r="M433" s="9" t="str">
        <f t="shared" si="32"/>
        <v>200 – 500</v>
      </c>
      <c r="N433">
        <f t="shared" si="33"/>
        <v>130500</v>
      </c>
      <c r="O433" s="8">
        <f t="shared" si="34"/>
        <v>40161375</v>
      </c>
    </row>
    <row r="434" spans="1:15" x14ac:dyDescent="0.3">
      <c r="A434" t="s">
        <v>869</v>
      </c>
      <c r="B434" t="s">
        <v>870</v>
      </c>
      <c r="C434" t="s">
        <v>693</v>
      </c>
      <c r="D434" s="7">
        <v>15499</v>
      </c>
      <c r="E434" s="7">
        <v>20999</v>
      </c>
      <c r="F434" s="2">
        <v>0.26</v>
      </c>
      <c r="G434" s="5">
        <v>4.0999999999999996</v>
      </c>
      <c r="H434" s="6">
        <v>19252</v>
      </c>
      <c r="I434" t="s">
        <v>2901</v>
      </c>
      <c r="J434" t="s">
        <v>2921</v>
      </c>
      <c r="K434" s="7">
        <f t="shared" si="30"/>
        <v>404272748</v>
      </c>
      <c r="L434" s="8">
        <f t="shared" si="31"/>
        <v>298386748</v>
      </c>
      <c r="M434" s="9" t="str">
        <f t="shared" si="32"/>
        <v>&gt; 500</v>
      </c>
      <c r="N434">
        <f t="shared" si="33"/>
        <v>78933.2</v>
      </c>
      <c r="O434" s="8">
        <f t="shared" si="34"/>
        <v>105886000</v>
      </c>
    </row>
    <row r="435" spans="1:15" x14ac:dyDescent="0.3">
      <c r="A435" t="s">
        <v>871</v>
      </c>
      <c r="B435" t="s">
        <v>872</v>
      </c>
      <c r="C435" t="s">
        <v>693</v>
      </c>
      <c r="D435" s="7">
        <v>15499</v>
      </c>
      <c r="E435" s="7">
        <v>18999</v>
      </c>
      <c r="F435" s="2">
        <v>0.18</v>
      </c>
      <c r="G435" s="5">
        <v>4.0999999999999996</v>
      </c>
      <c r="H435" s="6">
        <v>19252</v>
      </c>
      <c r="I435" t="s">
        <v>2901</v>
      </c>
      <c r="J435" t="s">
        <v>2921</v>
      </c>
      <c r="K435" s="7">
        <f t="shared" si="30"/>
        <v>365768748</v>
      </c>
      <c r="L435" s="8">
        <f t="shared" si="31"/>
        <v>298386748</v>
      </c>
      <c r="M435" s="9" t="str">
        <f t="shared" si="32"/>
        <v>&gt; 500</v>
      </c>
      <c r="N435">
        <f t="shared" si="33"/>
        <v>78933.2</v>
      </c>
      <c r="O435" s="8">
        <f t="shared" si="34"/>
        <v>67382000</v>
      </c>
    </row>
    <row r="436" spans="1:15" x14ac:dyDescent="0.3">
      <c r="A436" t="s">
        <v>873</v>
      </c>
      <c r="B436" t="s">
        <v>874</v>
      </c>
      <c r="C436" t="s">
        <v>693</v>
      </c>
      <c r="D436" s="7">
        <v>22999</v>
      </c>
      <c r="E436" s="7">
        <v>28999</v>
      </c>
      <c r="F436" s="2">
        <v>0.21</v>
      </c>
      <c r="G436" s="5">
        <v>3.9</v>
      </c>
      <c r="H436" s="6">
        <v>25824</v>
      </c>
      <c r="I436" t="s">
        <v>2901</v>
      </c>
      <c r="J436" t="s">
        <v>2921</v>
      </c>
      <c r="K436" s="7">
        <f t="shared" si="30"/>
        <v>748870176</v>
      </c>
      <c r="L436" s="8">
        <f t="shared" si="31"/>
        <v>593926176</v>
      </c>
      <c r="M436" s="9" t="str">
        <f t="shared" si="32"/>
        <v>&gt; 500</v>
      </c>
      <c r="N436">
        <f t="shared" si="33"/>
        <v>100713.59999999999</v>
      </c>
      <c r="O436" s="8">
        <f t="shared" si="34"/>
        <v>154944000</v>
      </c>
    </row>
    <row r="437" spans="1:15" x14ac:dyDescent="0.3">
      <c r="A437" t="s">
        <v>875</v>
      </c>
      <c r="B437" t="s">
        <v>876</v>
      </c>
      <c r="C437" t="s">
        <v>714</v>
      </c>
      <c r="D437" s="7">
        <v>599</v>
      </c>
      <c r="E437" s="7">
        <v>1490</v>
      </c>
      <c r="F437" s="2">
        <v>0.6</v>
      </c>
      <c r="G437" s="5">
        <v>4.0999999999999996</v>
      </c>
      <c r="H437" s="6">
        <v>161679</v>
      </c>
      <c r="I437" t="s">
        <v>2901</v>
      </c>
      <c r="J437" t="s">
        <v>2924</v>
      </c>
      <c r="K437" s="7">
        <f t="shared" si="30"/>
        <v>240901710</v>
      </c>
      <c r="L437" s="8">
        <f t="shared" si="31"/>
        <v>96845721</v>
      </c>
      <c r="M437" s="9" t="str">
        <f t="shared" si="32"/>
        <v>&gt; 500</v>
      </c>
      <c r="N437">
        <f t="shared" si="33"/>
        <v>662883.89999999991</v>
      </c>
      <c r="O437" s="8">
        <f t="shared" si="34"/>
        <v>144055989</v>
      </c>
    </row>
    <row r="438" spans="1:15" x14ac:dyDescent="0.3">
      <c r="A438" t="s">
        <v>877</v>
      </c>
      <c r="B438" t="s">
        <v>878</v>
      </c>
      <c r="C438" t="s">
        <v>818</v>
      </c>
      <c r="D438" s="7">
        <v>134</v>
      </c>
      <c r="E438" s="7">
        <v>699</v>
      </c>
      <c r="F438" s="2">
        <v>0.81</v>
      </c>
      <c r="G438" s="5">
        <v>4.0999999999999996</v>
      </c>
      <c r="H438" s="6">
        <v>16685</v>
      </c>
      <c r="I438" t="s">
        <v>2901</v>
      </c>
      <c r="J438" t="s">
        <v>2931</v>
      </c>
      <c r="K438" s="7">
        <f t="shared" si="30"/>
        <v>11662815</v>
      </c>
      <c r="L438" s="8">
        <f t="shared" si="31"/>
        <v>2235790</v>
      </c>
      <c r="M438" s="9" t="str">
        <f t="shared" si="32"/>
        <v xml:space="preserve"> &lt; 200</v>
      </c>
      <c r="N438">
        <f t="shared" si="33"/>
        <v>68408.5</v>
      </c>
      <c r="O438" s="8">
        <f t="shared" si="34"/>
        <v>9427025</v>
      </c>
    </row>
    <row r="439" spans="1:15" x14ac:dyDescent="0.3">
      <c r="A439" t="s">
        <v>879</v>
      </c>
      <c r="B439" t="s">
        <v>880</v>
      </c>
      <c r="C439" t="s">
        <v>693</v>
      </c>
      <c r="D439" s="7">
        <v>7499</v>
      </c>
      <c r="E439" s="7">
        <v>7999</v>
      </c>
      <c r="F439" s="2">
        <v>0.06</v>
      </c>
      <c r="G439" s="5">
        <v>4</v>
      </c>
      <c r="H439" s="6">
        <v>30907</v>
      </c>
      <c r="I439" t="s">
        <v>2901</v>
      </c>
      <c r="J439" t="s">
        <v>2921</v>
      </c>
      <c r="K439" s="7">
        <f t="shared" si="30"/>
        <v>247225093</v>
      </c>
      <c r="L439" s="8">
        <f t="shared" si="31"/>
        <v>231771593</v>
      </c>
      <c r="M439" s="9" t="str">
        <f t="shared" si="32"/>
        <v>&gt; 500</v>
      </c>
      <c r="N439">
        <f t="shared" si="33"/>
        <v>123628</v>
      </c>
      <c r="O439" s="8">
        <f t="shared" si="34"/>
        <v>15453500</v>
      </c>
    </row>
    <row r="440" spans="1:15" x14ac:dyDescent="0.3">
      <c r="A440" t="s">
        <v>881</v>
      </c>
      <c r="B440" t="s">
        <v>882</v>
      </c>
      <c r="C440" t="s">
        <v>690</v>
      </c>
      <c r="D440" s="7">
        <v>1149</v>
      </c>
      <c r="E440" s="7">
        <v>2199</v>
      </c>
      <c r="F440" s="2">
        <v>0.48</v>
      </c>
      <c r="G440" s="5">
        <v>4.3</v>
      </c>
      <c r="H440" s="6">
        <v>178912</v>
      </c>
      <c r="I440" t="s">
        <v>2901</v>
      </c>
      <c r="J440" t="s">
        <v>2920</v>
      </c>
      <c r="K440" s="7">
        <f t="shared" si="30"/>
        <v>393427488</v>
      </c>
      <c r="L440" s="8">
        <f t="shared" si="31"/>
        <v>205569888</v>
      </c>
      <c r="M440" s="9" t="str">
        <f t="shared" si="32"/>
        <v>&gt; 500</v>
      </c>
      <c r="N440">
        <f t="shared" si="33"/>
        <v>769321.6</v>
      </c>
      <c r="O440" s="8">
        <f t="shared" si="34"/>
        <v>187857600</v>
      </c>
    </row>
    <row r="441" spans="1:15" x14ac:dyDescent="0.3">
      <c r="A441" t="s">
        <v>883</v>
      </c>
      <c r="B441" t="s">
        <v>884</v>
      </c>
      <c r="C441" t="s">
        <v>709</v>
      </c>
      <c r="D441" s="7">
        <v>1324</v>
      </c>
      <c r="E441" s="7">
        <v>1699</v>
      </c>
      <c r="F441" s="2">
        <v>0.22</v>
      </c>
      <c r="G441" s="5">
        <v>4</v>
      </c>
      <c r="H441" s="6">
        <v>128311</v>
      </c>
      <c r="I441" t="s">
        <v>2901</v>
      </c>
      <c r="J441" t="s">
        <v>2923</v>
      </c>
      <c r="K441" s="7">
        <f t="shared" si="30"/>
        <v>218000389</v>
      </c>
      <c r="L441" s="8">
        <f t="shared" si="31"/>
        <v>169883764</v>
      </c>
      <c r="M441" s="9" t="str">
        <f t="shared" si="32"/>
        <v>&gt; 500</v>
      </c>
      <c r="N441">
        <f t="shared" si="33"/>
        <v>513244</v>
      </c>
      <c r="O441" s="8">
        <f t="shared" si="34"/>
        <v>48116625</v>
      </c>
    </row>
    <row r="442" spans="1:15" x14ac:dyDescent="0.3">
      <c r="A442" t="s">
        <v>885</v>
      </c>
      <c r="B442" t="s">
        <v>886</v>
      </c>
      <c r="C442" t="s">
        <v>693</v>
      </c>
      <c r="D442" s="7">
        <v>13999</v>
      </c>
      <c r="E442" s="7">
        <v>19999</v>
      </c>
      <c r="F442" s="2">
        <v>0.3</v>
      </c>
      <c r="G442" s="5">
        <v>4.0999999999999996</v>
      </c>
      <c r="H442" s="6">
        <v>19252</v>
      </c>
      <c r="I442" t="s">
        <v>2901</v>
      </c>
      <c r="J442" t="s">
        <v>2921</v>
      </c>
      <c r="K442" s="7">
        <f t="shared" si="30"/>
        <v>385020748</v>
      </c>
      <c r="L442" s="8">
        <f t="shared" si="31"/>
        <v>269508748</v>
      </c>
      <c r="M442" s="9" t="str">
        <f t="shared" si="32"/>
        <v>&gt; 500</v>
      </c>
      <c r="N442">
        <f t="shared" si="33"/>
        <v>78933.2</v>
      </c>
      <c r="O442" s="8">
        <f t="shared" si="34"/>
        <v>115512000</v>
      </c>
    </row>
    <row r="443" spans="1:15" x14ac:dyDescent="0.3">
      <c r="A443" t="s">
        <v>24</v>
      </c>
      <c r="B443" t="s">
        <v>25</v>
      </c>
      <c r="C443" t="s">
        <v>2</v>
      </c>
      <c r="D443" s="7">
        <v>299</v>
      </c>
      <c r="E443" s="7">
        <v>799</v>
      </c>
      <c r="F443" s="2">
        <v>0.63</v>
      </c>
      <c r="G443" s="5">
        <v>4.2</v>
      </c>
      <c r="H443" s="6">
        <v>94364</v>
      </c>
      <c r="I443" t="s">
        <v>2898</v>
      </c>
      <c r="J443" t="s">
        <v>2899</v>
      </c>
      <c r="K443" s="7">
        <f t="shared" si="30"/>
        <v>75396836</v>
      </c>
      <c r="L443" s="8">
        <f t="shared" si="31"/>
        <v>28214836</v>
      </c>
      <c r="M443" s="9" t="str">
        <f t="shared" si="32"/>
        <v>200 – 500</v>
      </c>
      <c r="N443">
        <f t="shared" si="33"/>
        <v>396328.8</v>
      </c>
      <c r="O443" s="8">
        <f t="shared" si="34"/>
        <v>47182000</v>
      </c>
    </row>
    <row r="444" spans="1:15" x14ac:dyDescent="0.3">
      <c r="A444" t="s">
        <v>887</v>
      </c>
      <c r="B444" t="s">
        <v>888</v>
      </c>
      <c r="C444" t="s">
        <v>690</v>
      </c>
      <c r="D444" s="7">
        <v>999</v>
      </c>
      <c r="E444" s="7">
        <v>1599</v>
      </c>
      <c r="F444" s="2">
        <v>0.38</v>
      </c>
      <c r="G444" s="5">
        <v>4</v>
      </c>
      <c r="H444" s="6">
        <v>7222</v>
      </c>
      <c r="I444" t="s">
        <v>2901</v>
      </c>
      <c r="J444" t="s">
        <v>2920</v>
      </c>
      <c r="K444" s="7">
        <f t="shared" si="30"/>
        <v>11547978</v>
      </c>
      <c r="L444" s="8">
        <f t="shared" si="31"/>
        <v>7214778</v>
      </c>
      <c r="M444" s="9" t="str">
        <f t="shared" si="32"/>
        <v>&gt; 500</v>
      </c>
      <c r="N444">
        <f t="shared" si="33"/>
        <v>28888</v>
      </c>
      <c r="O444" s="8">
        <f t="shared" si="34"/>
        <v>4333200</v>
      </c>
    </row>
    <row r="445" spans="1:15" x14ac:dyDescent="0.3">
      <c r="A445" t="s">
        <v>889</v>
      </c>
      <c r="B445" t="s">
        <v>890</v>
      </c>
      <c r="C445" t="s">
        <v>693</v>
      </c>
      <c r="D445" s="7">
        <v>12999</v>
      </c>
      <c r="E445" s="7">
        <v>17999</v>
      </c>
      <c r="F445" s="2">
        <v>0.28000000000000003</v>
      </c>
      <c r="G445" s="5">
        <v>4.0999999999999996</v>
      </c>
      <c r="H445" s="6">
        <v>18998</v>
      </c>
      <c r="I445" t="s">
        <v>2901</v>
      </c>
      <c r="J445" t="s">
        <v>2921</v>
      </c>
      <c r="K445" s="7">
        <f t="shared" si="30"/>
        <v>341945002</v>
      </c>
      <c r="L445" s="8">
        <f t="shared" si="31"/>
        <v>246955002</v>
      </c>
      <c r="M445" s="9" t="str">
        <f t="shared" si="32"/>
        <v>&gt; 500</v>
      </c>
      <c r="N445">
        <f t="shared" si="33"/>
        <v>77891.799999999988</v>
      </c>
      <c r="O445" s="8">
        <f t="shared" si="34"/>
        <v>94990000</v>
      </c>
    </row>
    <row r="446" spans="1:15" x14ac:dyDescent="0.3">
      <c r="A446" t="s">
        <v>891</v>
      </c>
      <c r="B446" t="s">
        <v>892</v>
      </c>
      <c r="C446" t="s">
        <v>693</v>
      </c>
      <c r="D446" s="7">
        <v>15490</v>
      </c>
      <c r="E446" s="7">
        <v>20990</v>
      </c>
      <c r="F446" s="2">
        <v>0.26</v>
      </c>
      <c r="G446" s="5">
        <v>4.2</v>
      </c>
      <c r="H446" s="6">
        <v>32916</v>
      </c>
      <c r="I446" t="s">
        <v>2901</v>
      </c>
      <c r="J446" t="s">
        <v>2921</v>
      </c>
      <c r="K446" s="7">
        <f t="shared" si="30"/>
        <v>690906840</v>
      </c>
      <c r="L446" s="8">
        <f t="shared" si="31"/>
        <v>509868840</v>
      </c>
      <c r="M446" s="9" t="str">
        <f t="shared" si="32"/>
        <v>&gt; 500</v>
      </c>
      <c r="N446">
        <f t="shared" si="33"/>
        <v>138247.20000000001</v>
      </c>
      <c r="O446" s="8">
        <f t="shared" si="34"/>
        <v>181038000</v>
      </c>
    </row>
    <row r="447" spans="1:15" x14ac:dyDescent="0.3">
      <c r="A447" t="s">
        <v>893</v>
      </c>
      <c r="B447" t="s">
        <v>894</v>
      </c>
      <c r="C447" t="s">
        <v>895</v>
      </c>
      <c r="D447" s="7">
        <v>999</v>
      </c>
      <c r="E447" s="7">
        <v>2899</v>
      </c>
      <c r="F447" s="2">
        <v>0.66</v>
      </c>
      <c r="G447" s="5">
        <v>4.5999999999999996</v>
      </c>
      <c r="H447" s="6">
        <v>26603</v>
      </c>
      <c r="I447" t="s">
        <v>2901</v>
      </c>
      <c r="J447" t="s">
        <v>2934</v>
      </c>
      <c r="K447" s="7">
        <f t="shared" si="30"/>
        <v>77122097</v>
      </c>
      <c r="L447" s="8">
        <f t="shared" si="31"/>
        <v>26576397</v>
      </c>
      <c r="M447" s="9" t="str">
        <f t="shared" si="32"/>
        <v>&gt; 500</v>
      </c>
      <c r="N447">
        <f t="shared" si="33"/>
        <v>122373.79999999999</v>
      </c>
      <c r="O447" s="8">
        <f t="shared" si="34"/>
        <v>50545700</v>
      </c>
    </row>
    <row r="448" spans="1:15" x14ac:dyDescent="0.3">
      <c r="A448" t="s">
        <v>896</v>
      </c>
      <c r="B448" t="s">
        <v>897</v>
      </c>
      <c r="C448" t="s">
        <v>683</v>
      </c>
      <c r="D448" s="7">
        <v>1599</v>
      </c>
      <c r="E448" s="7">
        <v>4999</v>
      </c>
      <c r="F448" s="2">
        <v>0.68</v>
      </c>
      <c r="G448" s="5">
        <v>4</v>
      </c>
      <c r="H448" s="6">
        <v>67950</v>
      </c>
      <c r="I448" t="s">
        <v>2901</v>
      </c>
      <c r="J448" t="s">
        <v>2919</v>
      </c>
      <c r="K448" s="7">
        <f t="shared" si="30"/>
        <v>339682050</v>
      </c>
      <c r="L448" s="8">
        <f t="shared" si="31"/>
        <v>108652050</v>
      </c>
      <c r="M448" s="9" t="str">
        <f t="shared" si="32"/>
        <v>&gt; 500</v>
      </c>
      <c r="N448">
        <f t="shared" si="33"/>
        <v>271800</v>
      </c>
      <c r="O448" s="8">
        <f t="shared" si="34"/>
        <v>231030000</v>
      </c>
    </row>
    <row r="449" spans="1:15" x14ac:dyDescent="0.3">
      <c r="A449" t="s">
        <v>898</v>
      </c>
      <c r="B449" t="s">
        <v>899</v>
      </c>
      <c r="C449" t="s">
        <v>709</v>
      </c>
      <c r="D449" s="7">
        <v>1324</v>
      </c>
      <c r="E449" s="7">
        <v>1699</v>
      </c>
      <c r="F449" s="2">
        <v>0.22</v>
      </c>
      <c r="G449" s="5">
        <v>4</v>
      </c>
      <c r="H449" s="6">
        <v>128311</v>
      </c>
      <c r="I449" t="s">
        <v>2901</v>
      </c>
      <c r="J449" t="s">
        <v>2923</v>
      </c>
      <c r="K449" s="7">
        <f t="shared" si="30"/>
        <v>218000389</v>
      </c>
      <c r="L449" s="8">
        <f t="shared" si="31"/>
        <v>169883764</v>
      </c>
      <c r="M449" s="9" t="str">
        <f t="shared" si="32"/>
        <v>&gt; 500</v>
      </c>
      <c r="N449">
        <f t="shared" si="33"/>
        <v>513244</v>
      </c>
      <c r="O449" s="8">
        <f t="shared" si="34"/>
        <v>48116625</v>
      </c>
    </row>
    <row r="450" spans="1:15" x14ac:dyDescent="0.3">
      <c r="A450" t="s">
        <v>900</v>
      </c>
      <c r="B450" t="s">
        <v>901</v>
      </c>
      <c r="C450" t="s">
        <v>693</v>
      </c>
      <c r="D450" s="7">
        <v>20999</v>
      </c>
      <c r="E450" s="7">
        <v>29990</v>
      </c>
      <c r="F450" s="2">
        <v>0.3</v>
      </c>
      <c r="G450" s="5">
        <v>4.3</v>
      </c>
      <c r="H450" s="6">
        <v>9499</v>
      </c>
      <c r="I450" t="s">
        <v>2901</v>
      </c>
      <c r="J450" t="s">
        <v>2921</v>
      </c>
      <c r="K450" s="7">
        <f t="shared" si="30"/>
        <v>284875010</v>
      </c>
      <c r="L450" s="8">
        <f t="shared" si="31"/>
        <v>199469501</v>
      </c>
      <c r="M450" s="9" t="str">
        <f t="shared" si="32"/>
        <v>&gt; 500</v>
      </c>
      <c r="N450">
        <f t="shared" si="33"/>
        <v>40845.699999999997</v>
      </c>
      <c r="O450" s="8">
        <f t="shared" si="34"/>
        <v>85405509</v>
      </c>
    </row>
    <row r="451" spans="1:15" x14ac:dyDescent="0.3">
      <c r="A451" t="s">
        <v>902</v>
      </c>
      <c r="B451" t="s">
        <v>903</v>
      </c>
      <c r="C451" t="s">
        <v>739</v>
      </c>
      <c r="D451" s="7">
        <v>999</v>
      </c>
      <c r="E451" s="7">
        <v>1999</v>
      </c>
      <c r="F451" s="2">
        <v>0.5</v>
      </c>
      <c r="G451" s="5">
        <v>4.3</v>
      </c>
      <c r="H451" s="6">
        <v>1777</v>
      </c>
      <c r="I451" t="s">
        <v>2901</v>
      </c>
      <c r="J451" t="s">
        <v>2927</v>
      </c>
      <c r="K451" s="7">
        <f t="shared" ref="K451:K514" si="35" xml:space="preserve"> E451 * H451</f>
        <v>3552223</v>
      </c>
      <c r="L451" s="8">
        <f t="shared" ref="L451:L514" si="36">D451*H451</f>
        <v>1775223</v>
      </c>
      <c r="M451" s="9" t="str">
        <f t="shared" ref="M451:M514" si="37">IF(D451&lt;200," &lt; 200",IF(D451 &lt;= 500,"200 – 500","&gt; 500"))</f>
        <v>&gt; 500</v>
      </c>
      <c r="N451">
        <f t="shared" ref="N451:N514" si="38">G451*H451</f>
        <v>7641.0999999999995</v>
      </c>
      <c r="O451" s="8">
        <f t="shared" ref="O451:O514" si="39">(E451-D451)*H451</f>
        <v>1777000</v>
      </c>
    </row>
    <row r="452" spans="1:15" x14ac:dyDescent="0.3">
      <c r="A452" t="s">
        <v>904</v>
      </c>
      <c r="B452" t="s">
        <v>905</v>
      </c>
      <c r="C452" t="s">
        <v>693</v>
      </c>
      <c r="D452" s="7">
        <v>12490</v>
      </c>
      <c r="E452" s="7">
        <v>15990</v>
      </c>
      <c r="F452" s="2">
        <v>0.22</v>
      </c>
      <c r="G452" s="5">
        <v>4.2</v>
      </c>
      <c r="H452" s="6">
        <v>58506</v>
      </c>
      <c r="I452" t="s">
        <v>2901</v>
      </c>
      <c r="J452" t="s">
        <v>2921</v>
      </c>
      <c r="K452" s="7">
        <f t="shared" si="35"/>
        <v>935510940</v>
      </c>
      <c r="L452" s="8">
        <f t="shared" si="36"/>
        <v>730739940</v>
      </c>
      <c r="M452" s="9" t="str">
        <f t="shared" si="37"/>
        <v>&gt; 500</v>
      </c>
      <c r="N452">
        <f t="shared" si="38"/>
        <v>245725.2</v>
      </c>
      <c r="O452" s="8">
        <f t="shared" si="39"/>
        <v>204771000</v>
      </c>
    </row>
    <row r="453" spans="1:15" x14ac:dyDescent="0.3">
      <c r="A453" t="s">
        <v>906</v>
      </c>
      <c r="B453" t="s">
        <v>907</v>
      </c>
      <c r="C453" t="s">
        <v>693</v>
      </c>
      <c r="D453" s="7">
        <v>17999</v>
      </c>
      <c r="E453" s="7">
        <v>21990</v>
      </c>
      <c r="F453" s="2">
        <v>0.18</v>
      </c>
      <c r="G453" s="5">
        <v>4</v>
      </c>
      <c r="H453" s="6">
        <v>21350</v>
      </c>
      <c r="I453" t="s">
        <v>2901</v>
      </c>
      <c r="J453" t="s">
        <v>2921</v>
      </c>
      <c r="K453" s="7">
        <f t="shared" si="35"/>
        <v>469486500</v>
      </c>
      <c r="L453" s="8">
        <f t="shared" si="36"/>
        <v>384278650</v>
      </c>
      <c r="M453" s="9" t="str">
        <f t="shared" si="37"/>
        <v>&gt; 500</v>
      </c>
      <c r="N453">
        <f t="shared" si="38"/>
        <v>85400</v>
      </c>
      <c r="O453" s="8">
        <f t="shared" si="39"/>
        <v>85207850</v>
      </c>
    </row>
    <row r="454" spans="1:15" x14ac:dyDescent="0.3">
      <c r="A454" t="s">
        <v>29</v>
      </c>
      <c r="B454" t="s">
        <v>30</v>
      </c>
      <c r="C454" t="s">
        <v>2</v>
      </c>
      <c r="D454" s="7">
        <v>350</v>
      </c>
      <c r="E454" s="7">
        <v>899</v>
      </c>
      <c r="F454" s="2">
        <v>0.61</v>
      </c>
      <c r="G454" s="5">
        <v>4.2</v>
      </c>
      <c r="H454" s="6">
        <v>2263</v>
      </c>
      <c r="I454" t="s">
        <v>2898</v>
      </c>
      <c r="J454" t="s">
        <v>2899</v>
      </c>
      <c r="K454" s="7">
        <f t="shared" si="35"/>
        <v>2034437</v>
      </c>
      <c r="L454" s="8">
        <f t="shared" si="36"/>
        <v>792050</v>
      </c>
      <c r="M454" s="9" t="str">
        <f t="shared" si="37"/>
        <v>200 – 500</v>
      </c>
      <c r="N454">
        <f t="shared" si="38"/>
        <v>9504.6</v>
      </c>
      <c r="O454" s="8">
        <f t="shared" si="39"/>
        <v>1242387</v>
      </c>
    </row>
    <row r="455" spans="1:15" x14ac:dyDescent="0.3">
      <c r="A455" t="s">
        <v>908</v>
      </c>
      <c r="B455" t="s">
        <v>909</v>
      </c>
      <c r="C455" t="s">
        <v>709</v>
      </c>
      <c r="D455" s="7">
        <v>1399</v>
      </c>
      <c r="E455" s="7">
        <v>1630</v>
      </c>
      <c r="F455" s="2">
        <v>0.14000000000000001</v>
      </c>
      <c r="G455" s="5">
        <v>4</v>
      </c>
      <c r="H455" s="6">
        <v>9378</v>
      </c>
      <c r="I455" t="s">
        <v>2901</v>
      </c>
      <c r="J455" t="s">
        <v>2923</v>
      </c>
      <c r="K455" s="7">
        <f t="shared" si="35"/>
        <v>15286140</v>
      </c>
      <c r="L455" s="8">
        <f t="shared" si="36"/>
        <v>13119822</v>
      </c>
      <c r="M455" s="9" t="str">
        <f t="shared" si="37"/>
        <v>&gt; 500</v>
      </c>
      <c r="N455">
        <f t="shared" si="38"/>
        <v>37512</v>
      </c>
      <c r="O455" s="8">
        <f t="shared" si="39"/>
        <v>2166318</v>
      </c>
    </row>
    <row r="456" spans="1:15" x14ac:dyDescent="0.3">
      <c r="A456" t="s">
        <v>31</v>
      </c>
      <c r="B456" t="s">
        <v>32</v>
      </c>
      <c r="C456" t="s">
        <v>2</v>
      </c>
      <c r="D456" s="7">
        <v>159</v>
      </c>
      <c r="E456" s="7">
        <v>399</v>
      </c>
      <c r="F456" s="2">
        <v>0.6</v>
      </c>
      <c r="G456" s="5">
        <v>4.0999999999999996</v>
      </c>
      <c r="H456" s="6">
        <v>4768</v>
      </c>
      <c r="I456" t="s">
        <v>2898</v>
      </c>
      <c r="J456" t="s">
        <v>2899</v>
      </c>
      <c r="K456" s="7">
        <f t="shared" si="35"/>
        <v>1902432</v>
      </c>
      <c r="L456" s="8">
        <f t="shared" si="36"/>
        <v>758112</v>
      </c>
      <c r="M456" s="9" t="str">
        <f t="shared" si="37"/>
        <v xml:space="preserve"> &lt; 200</v>
      </c>
      <c r="N456">
        <f t="shared" si="38"/>
        <v>19548.8</v>
      </c>
      <c r="O456" s="8">
        <f t="shared" si="39"/>
        <v>1144320</v>
      </c>
    </row>
    <row r="457" spans="1:15" x14ac:dyDescent="0.3">
      <c r="A457" t="s">
        <v>910</v>
      </c>
      <c r="B457" t="s">
        <v>911</v>
      </c>
      <c r="C457" t="s">
        <v>683</v>
      </c>
      <c r="D457" s="7">
        <v>1499</v>
      </c>
      <c r="E457" s="7">
        <v>6990</v>
      </c>
      <c r="F457" s="2">
        <v>0.79</v>
      </c>
      <c r="G457" s="5">
        <v>3.9</v>
      </c>
      <c r="H457" s="6">
        <v>21796</v>
      </c>
      <c r="I457" t="s">
        <v>2901</v>
      </c>
      <c r="J457" t="s">
        <v>2919</v>
      </c>
      <c r="K457" s="7">
        <f t="shared" si="35"/>
        <v>152354040</v>
      </c>
      <c r="L457" s="8">
        <f t="shared" si="36"/>
        <v>32672204</v>
      </c>
      <c r="M457" s="9" t="str">
        <f t="shared" si="37"/>
        <v>&gt; 500</v>
      </c>
      <c r="N457">
        <f t="shared" si="38"/>
        <v>85004.4</v>
      </c>
      <c r="O457" s="8">
        <f t="shared" si="39"/>
        <v>119681836</v>
      </c>
    </row>
    <row r="458" spans="1:15" x14ac:dyDescent="0.3">
      <c r="A458" t="s">
        <v>912</v>
      </c>
      <c r="B458" t="s">
        <v>913</v>
      </c>
      <c r="C458" t="s">
        <v>683</v>
      </c>
      <c r="D458" s="7">
        <v>1999</v>
      </c>
      <c r="E458" s="7">
        <v>7990</v>
      </c>
      <c r="F458" s="2">
        <v>0.75</v>
      </c>
      <c r="G458" s="5">
        <v>3.8</v>
      </c>
      <c r="H458" s="6">
        <v>17833</v>
      </c>
      <c r="I458" t="s">
        <v>2901</v>
      </c>
      <c r="J458" t="s">
        <v>2919</v>
      </c>
      <c r="K458" s="7">
        <f t="shared" si="35"/>
        <v>142485670</v>
      </c>
      <c r="L458" s="8">
        <f t="shared" si="36"/>
        <v>35648167</v>
      </c>
      <c r="M458" s="9" t="str">
        <f t="shared" si="37"/>
        <v>&gt; 500</v>
      </c>
      <c r="N458">
        <f t="shared" si="38"/>
        <v>67765.399999999994</v>
      </c>
      <c r="O458" s="8">
        <f t="shared" si="39"/>
        <v>106837503</v>
      </c>
    </row>
    <row r="459" spans="1:15" x14ac:dyDescent="0.3">
      <c r="A459" t="s">
        <v>914</v>
      </c>
      <c r="B459" t="s">
        <v>915</v>
      </c>
      <c r="C459" t="s">
        <v>895</v>
      </c>
      <c r="D459" s="7">
        <v>999</v>
      </c>
      <c r="E459" s="7">
        <v>2899</v>
      </c>
      <c r="F459" s="2">
        <v>0.66</v>
      </c>
      <c r="G459" s="5">
        <v>4.7</v>
      </c>
      <c r="H459" s="6">
        <v>7779</v>
      </c>
      <c r="I459" t="s">
        <v>2901</v>
      </c>
      <c r="J459" t="s">
        <v>2934</v>
      </c>
      <c r="K459" s="7">
        <f t="shared" si="35"/>
        <v>22551321</v>
      </c>
      <c r="L459" s="8">
        <f t="shared" si="36"/>
        <v>7771221</v>
      </c>
      <c r="M459" s="9" t="str">
        <f t="shared" si="37"/>
        <v>&gt; 500</v>
      </c>
      <c r="N459">
        <f t="shared" si="38"/>
        <v>36561.300000000003</v>
      </c>
      <c r="O459" s="8">
        <f t="shared" si="39"/>
        <v>14780100</v>
      </c>
    </row>
    <row r="460" spans="1:15" x14ac:dyDescent="0.3">
      <c r="A460" t="s">
        <v>916</v>
      </c>
      <c r="B460" t="s">
        <v>917</v>
      </c>
      <c r="C460" t="s">
        <v>918</v>
      </c>
      <c r="D460" s="7">
        <v>2099</v>
      </c>
      <c r="E460" s="7">
        <v>5999</v>
      </c>
      <c r="F460" s="2">
        <v>0.65</v>
      </c>
      <c r="G460" s="5">
        <v>4.3</v>
      </c>
      <c r="H460" s="6">
        <v>17129</v>
      </c>
      <c r="I460" t="s">
        <v>2901</v>
      </c>
      <c r="J460" t="s">
        <v>2935</v>
      </c>
      <c r="K460" s="7">
        <f t="shared" si="35"/>
        <v>102756871</v>
      </c>
      <c r="L460" s="8">
        <f t="shared" si="36"/>
        <v>35953771</v>
      </c>
      <c r="M460" s="9" t="str">
        <f t="shared" si="37"/>
        <v>&gt; 500</v>
      </c>
      <c r="N460">
        <f t="shared" si="38"/>
        <v>73654.7</v>
      </c>
      <c r="O460" s="8">
        <f t="shared" si="39"/>
        <v>66803100</v>
      </c>
    </row>
    <row r="461" spans="1:15" x14ac:dyDescent="0.3">
      <c r="A461" t="s">
        <v>919</v>
      </c>
      <c r="B461" t="s">
        <v>920</v>
      </c>
      <c r="C461" t="s">
        <v>723</v>
      </c>
      <c r="D461" s="7">
        <v>337</v>
      </c>
      <c r="E461" s="7">
        <v>699</v>
      </c>
      <c r="F461" s="2">
        <v>0.52</v>
      </c>
      <c r="G461" s="5">
        <v>4.2</v>
      </c>
      <c r="H461" s="6">
        <v>4969</v>
      </c>
      <c r="I461" t="s">
        <v>2901</v>
      </c>
      <c r="J461" t="s">
        <v>2925</v>
      </c>
      <c r="K461" s="7">
        <f t="shared" si="35"/>
        <v>3473331</v>
      </c>
      <c r="L461" s="8">
        <f t="shared" si="36"/>
        <v>1674553</v>
      </c>
      <c r="M461" s="9" t="str">
        <f t="shared" si="37"/>
        <v>200 – 500</v>
      </c>
      <c r="N461">
        <f t="shared" si="38"/>
        <v>20869.8</v>
      </c>
      <c r="O461" s="8">
        <f t="shared" si="39"/>
        <v>1798778</v>
      </c>
    </row>
    <row r="462" spans="1:15" x14ac:dyDescent="0.3">
      <c r="A462" t="s">
        <v>921</v>
      </c>
      <c r="B462" t="s">
        <v>922</v>
      </c>
      <c r="C462" t="s">
        <v>683</v>
      </c>
      <c r="D462" s="7">
        <v>2999</v>
      </c>
      <c r="E462" s="7">
        <v>7990</v>
      </c>
      <c r="F462" s="2">
        <v>0.62</v>
      </c>
      <c r="G462" s="5">
        <v>4.0999999999999996</v>
      </c>
      <c r="H462" s="6">
        <v>154</v>
      </c>
      <c r="I462" t="s">
        <v>2901</v>
      </c>
      <c r="J462" t="s">
        <v>2919</v>
      </c>
      <c r="K462" s="7">
        <f t="shared" si="35"/>
        <v>1230460</v>
      </c>
      <c r="L462" s="8">
        <f t="shared" si="36"/>
        <v>461846</v>
      </c>
      <c r="M462" s="9" t="str">
        <f t="shared" si="37"/>
        <v>&gt; 500</v>
      </c>
      <c r="N462">
        <f t="shared" si="38"/>
        <v>631.4</v>
      </c>
      <c r="O462" s="8">
        <f t="shared" si="39"/>
        <v>768614</v>
      </c>
    </row>
    <row r="463" spans="1:15" x14ac:dyDescent="0.3">
      <c r="A463" t="s">
        <v>923</v>
      </c>
      <c r="B463" t="s">
        <v>924</v>
      </c>
      <c r="C463" t="s">
        <v>683</v>
      </c>
      <c r="D463" s="7">
        <v>1299</v>
      </c>
      <c r="E463" s="7">
        <v>5999</v>
      </c>
      <c r="F463" s="2">
        <v>0.78</v>
      </c>
      <c r="G463" s="5">
        <v>3.3</v>
      </c>
      <c r="H463" s="6">
        <v>4415</v>
      </c>
      <c r="I463" t="s">
        <v>2901</v>
      </c>
      <c r="J463" t="s">
        <v>2919</v>
      </c>
      <c r="K463" s="7">
        <f t="shared" si="35"/>
        <v>26485585</v>
      </c>
      <c r="L463" s="8">
        <f t="shared" si="36"/>
        <v>5735085</v>
      </c>
      <c r="M463" s="9" t="str">
        <f t="shared" si="37"/>
        <v>&gt; 500</v>
      </c>
      <c r="N463">
        <f t="shared" si="38"/>
        <v>14569.5</v>
      </c>
      <c r="O463" s="8">
        <f t="shared" si="39"/>
        <v>20750500</v>
      </c>
    </row>
    <row r="464" spans="1:15" x14ac:dyDescent="0.3">
      <c r="A464" t="s">
        <v>33</v>
      </c>
      <c r="B464" t="s">
        <v>34</v>
      </c>
      <c r="C464" t="s">
        <v>2</v>
      </c>
      <c r="D464" s="7">
        <v>349</v>
      </c>
      <c r="E464" s="7">
        <v>399</v>
      </c>
      <c r="F464" s="2">
        <v>0.13</v>
      </c>
      <c r="G464" s="5">
        <v>4.4000000000000004</v>
      </c>
      <c r="H464" s="6">
        <v>18757</v>
      </c>
      <c r="I464" t="s">
        <v>2898</v>
      </c>
      <c r="J464" t="s">
        <v>2899</v>
      </c>
      <c r="K464" s="7">
        <f t="shared" si="35"/>
        <v>7484043</v>
      </c>
      <c r="L464" s="8">
        <f t="shared" si="36"/>
        <v>6546193</v>
      </c>
      <c r="M464" s="9" t="str">
        <f t="shared" si="37"/>
        <v>200 – 500</v>
      </c>
      <c r="N464">
        <f t="shared" si="38"/>
        <v>82530.8</v>
      </c>
      <c r="O464" s="8">
        <f t="shared" si="39"/>
        <v>937850</v>
      </c>
    </row>
    <row r="465" spans="1:15" x14ac:dyDescent="0.3">
      <c r="A465" t="s">
        <v>925</v>
      </c>
      <c r="B465" t="s">
        <v>926</v>
      </c>
      <c r="C465" t="s">
        <v>693</v>
      </c>
      <c r="D465" s="7">
        <v>16499</v>
      </c>
      <c r="E465" s="7">
        <v>20990</v>
      </c>
      <c r="F465" s="2">
        <v>0.21</v>
      </c>
      <c r="G465" s="5">
        <v>4</v>
      </c>
      <c r="H465" s="6">
        <v>21350</v>
      </c>
      <c r="I465" t="s">
        <v>2901</v>
      </c>
      <c r="J465" t="s">
        <v>2921</v>
      </c>
      <c r="K465" s="7">
        <f t="shared" si="35"/>
        <v>448136500</v>
      </c>
      <c r="L465" s="8">
        <f t="shared" si="36"/>
        <v>352253650</v>
      </c>
      <c r="M465" s="9" t="str">
        <f t="shared" si="37"/>
        <v>&gt; 500</v>
      </c>
      <c r="N465">
        <f t="shared" si="38"/>
        <v>85400</v>
      </c>
      <c r="O465" s="8">
        <f t="shared" si="39"/>
        <v>95882850</v>
      </c>
    </row>
    <row r="466" spans="1:15" x14ac:dyDescent="0.3">
      <c r="A466" t="s">
        <v>927</v>
      </c>
      <c r="B466" t="s">
        <v>928</v>
      </c>
      <c r="C466" t="s">
        <v>714</v>
      </c>
      <c r="D466" s="7">
        <v>499</v>
      </c>
      <c r="E466" s="7">
        <v>499</v>
      </c>
      <c r="F466" s="2">
        <v>0</v>
      </c>
      <c r="G466" s="5">
        <v>4.2</v>
      </c>
      <c r="H466" s="6">
        <v>31539</v>
      </c>
      <c r="I466" t="s">
        <v>2901</v>
      </c>
      <c r="J466" t="s">
        <v>2924</v>
      </c>
      <c r="K466" s="7">
        <f t="shared" si="35"/>
        <v>15737961</v>
      </c>
      <c r="L466" s="8">
        <f t="shared" si="36"/>
        <v>15737961</v>
      </c>
      <c r="M466" s="9" t="str">
        <f t="shared" si="37"/>
        <v>200 – 500</v>
      </c>
      <c r="N466">
        <f t="shared" si="38"/>
        <v>132463.80000000002</v>
      </c>
      <c r="O466" s="8">
        <f t="shared" si="39"/>
        <v>0</v>
      </c>
    </row>
    <row r="467" spans="1:15" x14ac:dyDescent="0.3">
      <c r="A467" t="s">
        <v>44</v>
      </c>
      <c r="B467" t="s">
        <v>45</v>
      </c>
      <c r="C467" t="s">
        <v>2</v>
      </c>
      <c r="D467" s="7">
        <v>970</v>
      </c>
      <c r="E467" s="7">
        <v>1799</v>
      </c>
      <c r="F467" s="2">
        <v>0.46</v>
      </c>
      <c r="G467" s="5">
        <v>4.5</v>
      </c>
      <c r="H467" s="6">
        <v>815</v>
      </c>
      <c r="I467" t="s">
        <v>2898</v>
      </c>
      <c r="J467" t="s">
        <v>2899</v>
      </c>
      <c r="K467" s="7">
        <f t="shared" si="35"/>
        <v>1466185</v>
      </c>
      <c r="L467" s="8">
        <f t="shared" si="36"/>
        <v>790550</v>
      </c>
      <c r="M467" s="9" t="str">
        <f t="shared" si="37"/>
        <v>&gt; 500</v>
      </c>
      <c r="N467">
        <f t="shared" si="38"/>
        <v>3667.5</v>
      </c>
      <c r="O467" s="8">
        <f t="shared" si="39"/>
        <v>675635</v>
      </c>
    </row>
    <row r="468" spans="1:15" x14ac:dyDescent="0.3">
      <c r="A468" t="s">
        <v>929</v>
      </c>
      <c r="B468" t="s">
        <v>930</v>
      </c>
      <c r="C468" t="s">
        <v>895</v>
      </c>
      <c r="D468" s="7">
        <v>999</v>
      </c>
      <c r="E468" s="7">
        <v>2899</v>
      </c>
      <c r="F468" s="2">
        <v>0.66</v>
      </c>
      <c r="G468" s="5">
        <v>4.5999999999999996</v>
      </c>
      <c r="H468" s="6">
        <v>6129</v>
      </c>
      <c r="I468" t="s">
        <v>2901</v>
      </c>
      <c r="J468" t="s">
        <v>2934</v>
      </c>
      <c r="K468" s="7">
        <f t="shared" si="35"/>
        <v>17767971</v>
      </c>
      <c r="L468" s="8">
        <f t="shared" si="36"/>
        <v>6122871</v>
      </c>
      <c r="M468" s="9" t="str">
        <f t="shared" si="37"/>
        <v>&gt; 500</v>
      </c>
      <c r="N468">
        <f t="shared" si="38"/>
        <v>28193.399999999998</v>
      </c>
      <c r="O468" s="8">
        <f t="shared" si="39"/>
        <v>11645100</v>
      </c>
    </row>
    <row r="469" spans="1:15" x14ac:dyDescent="0.3">
      <c r="A469" t="s">
        <v>931</v>
      </c>
      <c r="B469" t="s">
        <v>932</v>
      </c>
      <c r="C469" t="s">
        <v>693</v>
      </c>
      <c r="D469" s="7">
        <v>10499</v>
      </c>
      <c r="E469" s="7">
        <v>13499</v>
      </c>
      <c r="F469" s="2">
        <v>0.22</v>
      </c>
      <c r="G469" s="5">
        <v>4.2</v>
      </c>
      <c r="H469" s="6">
        <v>284</v>
      </c>
      <c r="I469" t="s">
        <v>2901</v>
      </c>
      <c r="J469" t="s">
        <v>2921</v>
      </c>
      <c r="K469" s="7">
        <f t="shared" si="35"/>
        <v>3833716</v>
      </c>
      <c r="L469" s="8">
        <f t="shared" si="36"/>
        <v>2981716</v>
      </c>
      <c r="M469" s="9" t="str">
        <f t="shared" si="37"/>
        <v>&gt; 500</v>
      </c>
      <c r="N469">
        <f t="shared" si="38"/>
        <v>1192.8</v>
      </c>
      <c r="O469" s="8">
        <f t="shared" si="39"/>
        <v>852000</v>
      </c>
    </row>
    <row r="470" spans="1:15" x14ac:dyDescent="0.3">
      <c r="A470" t="s">
        <v>38</v>
      </c>
      <c r="B470" t="s">
        <v>39</v>
      </c>
      <c r="C470" t="s">
        <v>2</v>
      </c>
      <c r="D470" s="7">
        <v>249</v>
      </c>
      <c r="E470" s="7">
        <v>399</v>
      </c>
      <c r="F470" s="2">
        <v>0.38</v>
      </c>
      <c r="G470" s="5">
        <v>4</v>
      </c>
      <c r="H470" s="6">
        <v>43994</v>
      </c>
      <c r="I470" t="s">
        <v>2898</v>
      </c>
      <c r="J470" t="s">
        <v>2899</v>
      </c>
      <c r="K470" s="7">
        <f t="shared" si="35"/>
        <v>17553606</v>
      </c>
      <c r="L470" s="8">
        <f t="shared" si="36"/>
        <v>10954506</v>
      </c>
      <c r="M470" s="9" t="str">
        <f t="shared" si="37"/>
        <v>200 – 500</v>
      </c>
      <c r="N470">
        <f t="shared" si="38"/>
        <v>175976</v>
      </c>
      <c r="O470" s="8">
        <f t="shared" si="39"/>
        <v>6599100</v>
      </c>
    </row>
    <row r="471" spans="1:15" x14ac:dyDescent="0.3">
      <c r="A471" t="s">
        <v>933</v>
      </c>
      <c r="B471" t="s">
        <v>934</v>
      </c>
      <c r="C471" t="s">
        <v>935</v>
      </c>
      <c r="D471" s="7">
        <v>251</v>
      </c>
      <c r="E471" s="7">
        <v>999</v>
      </c>
      <c r="F471" s="2">
        <v>0.75</v>
      </c>
      <c r="G471" s="5">
        <v>3.7</v>
      </c>
      <c r="H471" s="6">
        <v>3234</v>
      </c>
      <c r="I471" t="s">
        <v>2901</v>
      </c>
      <c r="J471" t="s">
        <v>2936</v>
      </c>
      <c r="K471" s="7">
        <f t="shared" si="35"/>
        <v>3230766</v>
      </c>
      <c r="L471" s="8">
        <f t="shared" si="36"/>
        <v>811734</v>
      </c>
      <c r="M471" s="9" t="str">
        <f t="shared" si="37"/>
        <v>200 – 500</v>
      </c>
      <c r="N471">
        <f t="shared" si="38"/>
        <v>11965.800000000001</v>
      </c>
      <c r="O471" s="8">
        <f t="shared" si="39"/>
        <v>2419032</v>
      </c>
    </row>
    <row r="472" spans="1:15" x14ac:dyDescent="0.3">
      <c r="A472" t="s">
        <v>40</v>
      </c>
      <c r="B472" t="s">
        <v>41</v>
      </c>
      <c r="C472" t="s">
        <v>2</v>
      </c>
      <c r="D472" s="7">
        <v>199</v>
      </c>
      <c r="E472" s="7">
        <v>499</v>
      </c>
      <c r="F472" s="2">
        <v>0.6</v>
      </c>
      <c r="G472" s="5">
        <v>4.0999999999999996</v>
      </c>
      <c r="H472" s="6">
        <v>13045</v>
      </c>
      <c r="I472" t="s">
        <v>2898</v>
      </c>
      <c r="J472" t="s">
        <v>2899</v>
      </c>
      <c r="K472" s="7">
        <f t="shared" si="35"/>
        <v>6509455</v>
      </c>
      <c r="L472" s="8">
        <f t="shared" si="36"/>
        <v>2595955</v>
      </c>
      <c r="M472" s="9" t="str">
        <f t="shared" si="37"/>
        <v xml:space="preserve"> &lt; 200</v>
      </c>
      <c r="N472">
        <f t="shared" si="38"/>
        <v>53484.499999999993</v>
      </c>
      <c r="O472" s="8">
        <f t="shared" si="39"/>
        <v>3913500</v>
      </c>
    </row>
    <row r="473" spans="1:15" x14ac:dyDescent="0.3">
      <c r="A473" t="s">
        <v>936</v>
      </c>
      <c r="B473" t="s">
        <v>937</v>
      </c>
      <c r="C473" t="s">
        <v>693</v>
      </c>
      <c r="D473" s="7">
        <v>6499</v>
      </c>
      <c r="E473" s="7">
        <v>7999</v>
      </c>
      <c r="F473" s="2">
        <v>0.19</v>
      </c>
      <c r="G473" s="5">
        <v>4.0999999999999996</v>
      </c>
      <c r="H473" s="6">
        <v>313832</v>
      </c>
      <c r="I473" t="s">
        <v>2901</v>
      </c>
      <c r="J473" t="s">
        <v>2921</v>
      </c>
      <c r="K473" s="7">
        <f t="shared" si="35"/>
        <v>2510342168</v>
      </c>
      <c r="L473" s="8">
        <f t="shared" si="36"/>
        <v>2039594168</v>
      </c>
      <c r="M473" s="9" t="str">
        <f t="shared" si="37"/>
        <v>&gt; 500</v>
      </c>
      <c r="N473">
        <f t="shared" si="38"/>
        <v>1286711.2</v>
      </c>
      <c r="O473" s="8">
        <f t="shared" si="39"/>
        <v>470748000</v>
      </c>
    </row>
    <row r="474" spans="1:15" x14ac:dyDescent="0.3">
      <c r="A474" t="s">
        <v>938</v>
      </c>
      <c r="B474" t="s">
        <v>939</v>
      </c>
      <c r="C474" t="s">
        <v>683</v>
      </c>
      <c r="D474" s="7">
        <v>2999</v>
      </c>
      <c r="E474" s="7">
        <v>9999</v>
      </c>
      <c r="F474" s="2">
        <v>0.7</v>
      </c>
      <c r="G474" s="5">
        <v>4.2</v>
      </c>
      <c r="H474" s="6">
        <v>20879</v>
      </c>
      <c r="I474" t="s">
        <v>2901</v>
      </c>
      <c r="J474" t="s">
        <v>2919</v>
      </c>
      <c r="K474" s="7">
        <f t="shared" si="35"/>
        <v>208769121</v>
      </c>
      <c r="L474" s="8">
        <f t="shared" si="36"/>
        <v>62616121</v>
      </c>
      <c r="M474" s="9" t="str">
        <f t="shared" si="37"/>
        <v>&gt; 500</v>
      </c>
      <c r="N474">
        <f t="shared" si="38"/>
        <v>87691.8</v>
      </c>
      <c r="O474" s="8">
        <f t="shared" si="39"/>
        <v>146153000</v>
      </c>
    </row>
    <row r="475" spans="1:15" x14ac:dyDescent="0.3">
      <c r="A475" t="s">
        <v>940</v>
      </c>
      <c r="B475" t="s">
        <v>941</v>
      </c>
      <c r="C475" t="s">
        <v>942</v>
      </c>
      <c r="D475" s="7">
        <v>279</v>
      </c>
      <c r="E475" s="7">
        <v>1499</v>
      </c>
      <c r="F475" s="2">
        <v>0.81</v>
      </c>
      <c r="G475" s="5">
        <v>4.2</v>
      </c>
      <c r="H475" s="6">
        <v>2646</v>
      </c>
      <c r="I475" t="s">
        <v>2901</v>
      </c>
      <c r="J475" t="s">
        <v>2937</v>
      </c>
      <c r="K475" s="7">
        <f t="shared" si="35"/>
        <v>3966354</v>
      </c>
      <c r="L475" s="8">
        <f t="shared" si="36"/>
        <v>738234</v>
      </c>
      <c r="M475" s="9" t="str">
        <f t="shared" si="37"/>
        <v>200 – 500</v>
      </c>
      <c r="N475">
        <f t="shared" si="38"/>
        <v>11113.2</v>
      </c>
      <c r="O475" s="8">
        <f t="shared" si="39"/>
        <v>3228120</v>
      </c>
    </row>
    <row r="476" spans="1:15" x14ac:dyDescent="0.3">
      <c r="A476" t="s">
        <v>943</v>
      </c>
      <c r="B476" t="s">
        <v>944</v>
      </c>
      <c r="C476" t="s">
        <v>818</v>
      </c>
      <c r="D476" s="7">
        <v>269</v>
      </c>
      <c r="E476" s="7">
        <v>1499</v>
      </c>
      <c r="F476" s="2">
        <v>0.82</v>
      </c>
      <c r="G476" s="5">
        <v>4.5</v>
      </c>
      <c r="H476" s="6">
        <v>28978</v>
      </c>
      <c r="I476" t="s">
        <v>2901</v>
      </c>
      <c r="J476" t="s">
        <v>2931</v>
      </c>
      <c r="K476" s="7">
        <f t="shared" si="35"/>
        <v>43438022</v>
      </c>
      <c r="L476" s="8">
        <f t="shared" si="36"/>
        <v>7795082</v>
      </c>
      <c r="M476" s="9" t="str">
        <f t="shared" si="37"/>
        <v>200 – 500</v>
      </c>
      <c r="N476">
        <f t="shared" si="38"/>
        <v>130401</v>
      </c>
      <c r="O476" s="8">
        <f t="shared" si="39"/>
        <v>35642940</v>
      </c>
    </row>
    <row r="477" spans="1:15" x14ac:dyDescent="0.3">
      <c r="A477" t="s">
        <v>945</v>
      </c>
      <c r="B477" t="s">
        <v>946</v>
      </c>
      <c r="C477" t="s">
        <v>693</v>
      </c>
      <c r="D477" s="7">
        <v>8999</v>
      </c>
      <c r="E477" s="7">
        <v>13499</v>
      </c>
      <c r="F477" s="2">
        <v>0.33</v>
      </c>
      <c r="G477" s="5">
        <v>3.8</v>
      </c>
      <c r="H477" s="6">
        <v>3145</v>
      </c>
      <c r="I477" t="s">
        <v>2901</v>
      </c>
      <c r="J477" t="s">
        <v>2921</v>
      </c>
      <c r="K477" s="7">
        <f t="shared" si="35"/>
        <v>42454355</v>
      </c>
      <c r="L477" s="8">
        <f t="shared" si="36"/>
        <v>28301855</v>
      </c>
      <c r="M477" s="9" t="str">
        <f t="shared" si="37"/>
        <v>&gt; 500</v>
      </c>
      <c r="N477">
        <f t="shared" si="38"/>
        <v>11951</v>
      </c>
      <c r="O477" s="8">
        <f t="shared" si="39"/>
        <v>14152500</v>
      </c>
    </row>
    <row r="478" spans="1:15" x14ac:dyDescent="0.3">
      <c r="A478" t="s">
        <v>50</v>
      </c>
      <c r="B478" t="s">
        <v>51</v>
      </c>
      <c r="C478" t="s">
        <v>2</v>
      </c>
      <c r="D478" s="7">
        <v>59</v>
      </c>
      <c r="E478" s="7">
        <v>199</v>
      </c>
      <c r="F478" s="2">
        <v>0.7</v>
      </c>
      <c r="G478" s="5">
        <v>4</v>
      </c>
      <c r="H478" s="6">
        <v>9377</v>
      </c>
      <c r="I478" t="s">
        <v>2898</v>
      </c>
      <c r="J478" t="s">
        <v>2899</v>
      </c>
      <c r="K478" s="7">
        <f t="shared" si="35"/>
        <v>1866023</v>
      </c>
      <c r="L478" s="8">
        <f t="shared" si="36"/>
        <v>553243</v>
      </c>
      <c r="M478" s="9" t="str">
        <f t="shared" si="37"/>
        <v xml:space="preserve"> &lt; 200</v>
      </c>
      <c r="N478">
        <f t="shared" si="38"/>
        <v>37508</v>
      </c>
      <c r="O478" s="8">
        <f t="shared" si="39"/>
        <v>1312780</v>
      </c>
    </row>
    <row r="479" spans="1:15" x14ac:dyDescent="0.3">
      <c r="A479" t="s">
        <v>947</v>
      </c>
      <c r="B479" t="s">
        <v>948</v>
      </c>
      <c r="C479" t="s">
        <v>714</v>
      </c>
      <c r="D479" s="7">
        <v>599</v>
      </c>
      <c r="E479" s="7">
        <v>1299</v>
      </c>
      <c r="F479" s="2">
        <v>0.54</v>
      </c>
      <c r="G479" s="5">
        <v>4.0999999999999996</v>
      </c>
      <c r="H479" s="6">
        <v>192589</v>
      </c>
      <c r="I479" t="s">
        <v>2901</v>
      </c>
      <c r="J479" t="s">
        <v>2924</v>
      </c>
      <c r="K479" s="7">
        <f t="shared" si="35"/>
        <v>250173111</v>
      </c>
      <c r="L479" s="8">
        <f t="shared" si="36"/>
        <v>115360811</v>
      </c>
      <c r="M479" s="9" t="str">
        <f t="shared" si="37"/>
        <v>&gt; 500</v>
      </c>
      <c r="N479">
        <f t="shared" si="38"/>
        <v>789614.89999999991</v>
      </c>
      <c r="O479" s="8">
        <f t="shared" si="39"/>
        <v>134812300</v>
      </c>
    </row>
    <row r="480" spans="1:15" x14ac:dyDescent="0.3">
      <c r="A480" t="s">
        <v>949</v>
      </c>
      <c r="B480" t="s">
        <v>950</v>
      </c>
      <c r="C480" t="s">
        <v>918</v>
      </c>
      <c r="D480" s="7">
        <v>349</v>
      </c>
      <c r="E480" s="7">
        <v>999</v>
      </c>
      <c r="F480" s="2">
        <v>0.65</v>
      </c>
      <c r="G480" s="5">
        <v>3.8</v>
      </c>
      <c r="H480" s="6">
        <v>16557</v>
      </c>
      <c r="I480" t="s">
        <v>2901</v>
      </c>
      <c r="J480" t="s">
        <v>2935</v>
      </c>
      <c r="K480" s="7">
        <f t="shared" si="35"/>
        <v>16540443</v>
      </c>
      <c r="L480" s="8">
        <f t="shared" si="36"/>
        <v>5778393</v>
      </c>
      <c r="M480" s="9" t="str">
        <f t="shared" si="37"/>
        <v>200 – 500</v>
      </c>
      <c r="N480">
        <f t="shared" si="38"/>
        <v>62916.6</v>
      </c>
      <c r="O480" s="8">
        <f t="shared" si="39"/>
        <v>10762050</v>
      </c>
    </row>
    <row r="481" spans="1:15" x14ac:dyDescent="0.3">
      <c r="A481" t="s">
        <v>951</v>
      </c>
      <c r="B481" t="s">
        <v>809</v>
      </c>
      <c r="C481" t="s">
        <v>693</v>
      </c>
      <c r="D481" s="7">
        <v>13999</v>
      </c>
      <c r="E481" s="7">
        <v>19499</v>
      </c>
      <c r="F481" s="2">
        <v>0.28000000000000003</v>
      </c>
      <c r="G481" s="5">
        <v>4.0999999999999996</v>
      </c>
      <c r="H481" s="6">
        <v>18998</v>
      </c>
      <c r="I481" t="s">
        <v>2901</v>
      </c>
      <c r="J481" t="s">
        <v>2921</v>
      </c>
      <c r="K481" s="7">
        <f t="shared" si="35"/>
        <v>370442002</v>
      </c>
      <c r="L481" s="8">
        <f t="shared" si="36"/>
        <v>265953002</v>
      </c>
      <c r="M481" s="9" t="str">
        <f t="shared" si="37"/>
        <v>&gt; 500</v>
      </c>
      <c r="N481">
        <f t="shared" si="38"/>
        <v>77891.799999999988</v>
      </c>
      <c r="O481" s="8">
        <f t="shared" si="39"/>
        <v>104489000</v>
      </c>
    </row>
    <row r="482" spans="1:15" x14ac:dyDescent="0.3">
      <c r="A482" t="s">
        <v>952</v>
      </c>
      <c r="B482" t="s">
        <v>953</v>
      </c>
      <c r="C482" t="s">
        <v>918</v>
      </c>
      <c r="D482" s="7">
        <v>349</v>
      </c>
      <c r="E482" s="7">
        <v>999</v>
      </c>
      <c r="F482" s="2">
        <v>0.65</v>
      </c>
      <c r="G482" s="5">
        <v>3.8</v>
      </c>
      <c r="H482" s="6">
        <v>16557</v>
      </c>
      <c r="I482" t="s">
        <v>2901</v>
      </c>
      <c r="J482" t="s">
        <v>2935</v>
      </c>
      <c r="K482" s="7">
        <f t="shared" si="35"/>
        <v>16540443</v>
      </c>
      <c r="L482" s="8">
        <f t="shared" si="36"/>
        <v>5778393</v>
      </c>
      <c r="M482" s="9" t="str">
        <f t="shared" si="37"/>
        <v>200 – 500</v>
      </c>
      <c r="N482">
        <f t="shared" si="38"/>
        <v>62916.6</v>
      </c>
      <c r="O482" s="8">
        <f t="shared" si="39"/>
        <v>10762050</v>
      </c>
    </row>
    <row r="483" spans="1:15" x14ac:dyDescent="0.3">
      <c r="A483" t="s">
        <v>954</v>
      </c>
      <c r="B483" t="s">
        <v>955</v>
      </c>
      <c r="C483" t="s">
        <v>739</v>
      </c>
      <c r="D483" s="7">
        <v>499</v>
      </c>
      <c r="E483" s="7">
        <v>599</v>
      </c>
      <c r="F483" s="2">
        <v>0.17</v>
      </c>
      <c r="G483" s="5">
        <v>4.2</v>
      </c>
      <c r="H483" s="6">
        <v>21916</v>
      </c>
      <c r="I483" t="s">
        <v>2901</v>
      </c>
      <c r="J483" t="s">
        <v>2927</v>
      </c>
      <c r="K483" s="7">
        <f t="shared" si="35"/>
        <v>13127684</v>
      </c>
      <c r="L483" s="8">
        <f t="shared" si="36"/>
        <v>10936084</v>
      </c>
      <c r="M483" s="9" t="str">
        <f t="shared" si="37"/>
        <v>200 – 500</v>
      </c>
      <c r="N483">
        <f t="shared" si="38"/>
        <v>92047.2</v>
      </c>
      <c r="O483" s="8">
        <f t="shared" si="39"/>
        <v>2191600</v>
      </c>
    </row>
    <row r="484" spans="1:15" x14ac:dyDescent="0.3">
      <c r="A484" t="s">
        <v>956</v>
      </c>
      <c r="B484" t="s">
        <v>752</v>
      </c>
      <c r="C484" t="s">
        <v>683</v>
      </c>
      <c r="D484" s="7">
        <v>2199</v>
      </c>
      <c r="E484" s="7">
        <v>9999</v>
      </c>
      <c r="F484" s="2">
        <v>0.78</v>
      </c>
      <c r="G484" s="5">
        <v>4.2</v>
      </c>
      <c r="H484" s="6">
        <v>29472</v>
      </c>
      <c r="I484" t="s">
        <v>2901</v>
      </c>
      <c r="J484" t="s">
        <v>2919</v>
      </c>
      <c r="K484" s="7">
        <f t="shared" si="35"/>
        <v>294690528</v>
      </c>
      <c r="L484" s="8">
        <f t="shared" si="36"/>
        <v>64808928</v>
      </c>
      <c r="M484" s="9" t="str">
        <f t="shared" si="37"/>
        <v>&gt; 500</v>
      </c>
      <c r="N484">
        <f t="shared" si="38"/>
        <v>123782.40000000001</v>
      </c>
      <c r="O484" s="8">
        <f t="shared" si="39"/>
        <v>229881600</v>
      </c>
    </row>
    <row r="485" spans="1:15" x14ac:dyDescent="0.3">
      <c r="A485" t="s">
        <v>957</v>
      </c>
      <c r="B485" t="s">
        <v>958</v>
      </c>
      <c r="C485" t="s">
        <v>856</v>
      </c>
      <c r="D485" s="7">
        <v>95</v>
      </c>
      <c r="E485" s="7">
        <v>499</v>
      </c>
      <c r="F485" s="2">
        <v>0.81</v>
      </c>
      <c r="G485" s="5">
        <v>4.2</v>
      </c>
      <c r="H485" s="6">
        <v>1949</v>
      </c>
      <c r="I485" t="s">
        <v>2901</v>
      </c>
      <c r="J485" t="s">
        <v>2933</v>
      </c>
      <c r="K485" s="7">
        <f t="shared" si="35"/>
        <v>972551</v>
      </c>
      <c r="L485" s="8">
        <f t="shared" si="36"/>
        <v>185155</v>
      </c>
      <c r="M485" s="9" t="str">
        <f t="shared" si="37"/>
        <v xml:space="preserve"> &lt; 200</v>
      </c>
      <c r="N485">
        <f t="shared" si="38"/>
        <v>8185.8</v>
      </c>
      <c r="O485" s="8">
        <f t="shared" si="39"/>
        <v>787396</v>
      </c>
    </row>
    <row r="486" spans="1:15" x14ac:dyDescent="0.3">
      <c r="A486" t="s">
        <v>959</v>
      </c>
      <c r="B486" t="s">
        <v>960</v>
      </c>
      <c r="C486" t="s">
        <v>2</v>
      </c>
      <c r="D486" s="7">
        <v>139</v>
      </c>
      <c r="E486" s="7">
        <v>249</v>
      </c>
      <c r="F486" s="2">
        <v>0.44</v>
      </c>
      <c r="G486" s="5">
        <v>4</v>
      </c>
      <c r="H486" s="6">
        <v>9377</v>
      </c>
      <c r="I486" t="s">
        <v>2898</v>
      </c>
      <c r="J486" t="s">
        <v>2899</v>
      </c>
      <c r="K486" s="7">
        <f t="shared" si="35"/>
        <v>2334873</v>
      </c>
      <c r="L486" s="8">
        <f t="shared" si="36"/>
        <v>1303403</v>
      </c>
      <c r="M486" s="9" t="str">
        <f t="shared" si="37"/>
        <v xml:space="preserve"> &lt; 200</v>
      </c>
      <c r="N486">
        <f t="shared" si="38"/>
        <v>37508</v>
      </c>
      <c r="O486" s="8">
        <f t="shared" si="39"/>
        <v>1031470</v>
      </c>
    </row>
    <row r="487" spans="1:15" x14ac:dyDescent="0.3">
      <c r="A487" t="s">
        <v>961</v>
      </c>
      <c r="B487" t="s">
        <v>962</v>
      </c>
      <c r="C487" t="s">
        <v>683</v>
      </c>
      <c r="D487" s="7">
        <v>4499</v>
      </c>
      <c r="E487" s="7">
        <v>7999</v>
      </c>
      <c r="F487" s="2">
        <v>0.44</v>
      </c>
      <c r="G487" s="5">
        <v>3.5</v>
      </c>
      <c r="H487" s="6">
        <v>37</v>
      </c>
      <c r="I487" t="s">
        <v>2901</v>
      </c>
      <c r="J487" t="s">
        <v>2919</v>
      </c>
      <c r="K487" s="7">
        <f t="shared" si="35"/>
        <v>295963</v>
      </c>
      <c r="L487" s="8">
        <f t="shared" si="36"/>
        <v>166463</v>
      </c>
      <c r="M487" s="9" t="str">
        <f t="shared" si="37"/>
        <v>&gt; 500</v>
      </c>
      <c r="N487">
        <f t="shared" si="38"/>
        <v>129.5</v>
      </c>
      <c r="O487" s="8">
        <f t="shared" si="39"/>
        <v>129500</v>
      </c>
    </row>
    <row r="488" spans="1:15" x14ac:dyDescent="0.3">
      <c r="A488" t="s">
        <v>963</v>
      </c>
      <c r="B488" t="s">
        <v>964</v>
      </c>
      <c r="C488" t="s">
        <v>818</v>
      </c>
      <c r="D488" s="7">
        <v>89</v>
      </c>
      <c r="E488" s="7">
        <v>599</v>
      </c>
      <c r="F488" s="2">
        <v>0.85</v>
      </c>
      <c r="G488" s="5">
        <v>4.3</v>
      </c>
      <c r="H488" s="6">
        <v>2351</v>
      </c>
      <c r="I488" t="s">
        <v>2901</v>
      </c>
      <c r="J488" t="s">
        <v>2931</v>
      </c>
      <c r="K488" s="7">
        <f t="shared" si="35"/>
        <v>1408249</v>
      </c>
      <c r="L488" s="8">
        <f t="shared" si="36"/>
        <v>209239</v>
      </c>
      <c r="M488" s="9" t="str">
        <f t="shared" si="37"/>
        <v xml:space="preserve"> &lt; 200</v>
      </c>
      <c r="N488">
        <f t="shared" si="38"/>
        <v>10109.299999999999</v>
      </c>
      <c r="O488" s="8">
        <f t="shared" si="39"/>
        <v>1199010</v>
      </c>
    </row>
    <row r="489" spans="1:15" x14ac:dyDescent="0.3">
      <c r="A489" t="s">
        <v>965</v>
      </c>
      <c r="B489" t="s">
        <v>966</v>
      </c>
      <c r="C489" t="s">
        <v>693</v>
      </c>
      <c r="D489" s="7">
        <v>15499</v>
      </c>
      <c r="E489" s="7">
        <v>20999</v>
      </c>
      <c r="F489" s="2">
        <v>0.26</v>
      </c>
      <c r="G489" s="5">
        <v>4.0999999999999996</v>
      </c>
      <c r="H489" s="6">
        <v>19253</v>
      </c>
      <c r="I489" t="s">
        <v>2901</v>
      </c>
      <c r="J489" t="s">
        <v>2921</v>
      </c>
      <c r="K489" s="7">
        <f t="shared" si="35"/>
        <v>404293747</v>
      </c>
      <c r="L489" s="8">
        <f t="shared" si="36"/>
        <v>298402247</v>
      </c>
      <c r="M489" s="9" t="str">
        <f t="shared" si="37"/>
        <v>&gt; 500</v>
      </c>
      <c r="N489">
        <f t="shared" si="38"/>
        <v>78937.299999999988</v>
      </c>
      <c r="O489" s="8">
        <f t="shared" si="39"/>
        <v>105891500</v>
      </c>
    </row>
    <row r="490" spans="1:15" x14ac:dyDescent="0.3">
      <c r="A490" t="s">
        <v>967</v>
      </c>
      <c r="B490" t="s">
        <v>968</v>
      </c>
      <c r="C490" t="s">
        <v>693</v>
      </c>
      <c r="D490" s="7">
        <v>13999</v>
      </c>
      <c r="E490" s="7">
        <v>15999</v>
      </c>
      <c r="F490" s="2">
        <v>0.13</v>
      </c>
      <c r="G490" s="5">
        <v>3.9</v>
      </c>
      <c r="H490" s="6">
        <v>2180</v>
      </c>
      <c r="I490" t="s">
        <v>2901</v>
      </c>
      <c r="J490" t="s">
        <v>2921</v>
      </c>
      <c r="K490" s="7">
        <f t="shared" si="35"/>
        <v>34877820</v>
      </c>
      <c r="L490" s="8">
        <f t="shared" si="36"/>
        <v>30517820</v>
      </c>
      <c r="M490" s="9" t="str">
        <f t="shared" si="37"/>
        <v>&gt; 500</v>
      </c>
      <c r="N490">
        <f t="shared" si="38"/>
        <v>8502</v>
      </c>
      <c r="O490" s="8">
        <f t="shared" si="39"/>
        <v>4360000</v>
      </c>
    </row>
    <row r="491" spans="1:15" x14ac:dyDescent="0.3">
      <c r="A491" t="s">
        <v>969</v>
      </c>
      <c r="B491" t="s">
        <v>970</v>
      </c>
      <c r="C491" t="s">
        <v>683</v>
      </c>
      <c r="D491" s="7">
        <v>1999</v>
      </c>
      <c r="E491" s="7">
        <v>4999</v>
      </c>
      <c r="F491" s="2">
        <v>0.6</v>
      </c>
      <c r="G491" s="5">
        <v>3.9</v>
      </c>
      <c r="H491" s="6">
        <v>7571</v>
      </c>
      <c r="I491" t="s">
        <v>2901</v>
      </c>
      <c r="J491" t="s">
        <v>2919</v>
      </c>
      <c r="K491" s="7">
        <f t="shared" si="35"/>
        <v>37847429</v>
      </c>
      <c r="L491" s="8">
        <f t="shared" si="36"/>
        <v>15134429</v>
      </c>
      <c r="M491" s="9" t="str">
        <f t="shared" si="37"/>
        <v>&gt; 500</v>
      </c>
      <c r="N491">
        <f t="shared" si="38"/>
        <v>29526.899999999998</v>
      </c>
      <c r="O491" s="8">
        <f t="shared" si="39"/>
        <v>22713000</v>
      </c>
    </row>
    <row r="492" spans="1:15" x14ac:dyDescent="0.3">
      <c r="A492" t="s">
        <v>971</v>
      </c>
      <c r="B492" t="s">
        <v>972</v>
      </c>
      <c r="C492" t="s">
        <v>683</v>
      </c>
      <c r="D492" s="7">
        <v>1399</v>
      </c>
      <c r="E492" s="7">
        <v>5999</v>
      </c>
      <c r="F492" s="2">
        <v>0.77</v>
      </c>
      <c r="G492" s="5">
        <v>3.3</v>
      </c>
      <c r="H492" s="6">
        <v>4415</v>
      </c>
      <c r="I492" t="s">
        <v>2901</v>
      </c>
      <c r="J492" t="s">
        <v>2919</v>
      </c>
      <c r="K492" s="7">
        <f t="shared" si="35"/>
        <v>26485585</v>
      </c>
      <c r="L492" s="8">
        <f t="shared" si="36"/>
        <v>6176585</v>
      </c>
      <c r="M492" s="9" t="str">
        <f t="shared" si="37"/>
        <v>&gt; 500</v>
      </c>
      <c r="N492">
        <f t="shared" si="38"/>
        <v>14569.5</v>
      </c>
      <c r="O492" s="8">
        <f t="shared" si="39"/>
        <v>20309000</v>
      </c>
    </row>
    <row r="493" spans="1:15" x14ac:dyDescent="0.3">
      <c r="A493" t="s">
        <v>973</v>
      </c>
      <c r="B493" t="s">
        <v>974</v>
      </c>
      <c r="C493" t="s">
        <v>736</v>
      </c>
      <c r="D493" s="7">
        <v>599</v>
      </c>
      <c r="E493" s="7">
        <v>999</v>
      </c>
      <c r="F493" s="2">
        <v>0.4</v>
      </c>
      <c r="G493" s="5">
        <v>4</v>
      </c>
      <c r="H493" s="6">
        <v>18654</v>
      </c>
      <c r="I493" t="s">
        <v>2901</v>
      </c>
      <c r="J493" t="s">
        <v>2926</v>
      </c>
      <c r="K493" s="7">
        <f t="shared" si="35"/>
        <v>18635346</v>
      </c>
      <c r="L493" s="8">
        <f t="shared" si="36"/>
        <v>11173746</v>
      </c>
      <c r="M493" s="9" t="str">
        <f t="shared" si="37"/>
        <v>&gt; 500</v>
      </c>
      <c r="N493">
        <f t="shared" si="38"/>
        <v>74616</v>
      </c>
      <c r="O493" s="8">
        <f t="shared" si="39"/>
        <v>7461600</v>
      </c>
    </row>
    <row r="494" spans="1:15" x14ac:dyDescent="0.3">
      <c r="A494" t="s">
        <v>975</v>
      </c>
      <c r="B494" t="s">
        <v>976</v>
      </c>
      <c r="C494" t="s">
        <v>739</v>
      </c>
      <c r="D494" s="7">
        <v>199</v>
      </c>
      <c r="E494" s="7">
        <v>1099</v>
      </c>
      <c r="F494" s="2">
        <v>0.82</v>
      </c>
      <c r="G494" s="5">
        <v>4</v>
      </c>
      <c r="H494" s="6">
        <v>3197</v>
      </c>
      <c r="I494" t="s">
        <v>2901</v>
      </c>
      <c r="J494" t="s">
        <v>2927</v>
      </c>
      <c r="K494" s="7">
        <f t="shared" si="35"/>
        <v>3513503</v>
      </c>
      <c r="L494" s="8">
        <f t="shared" si="36"/>
        <v>636203</v>
      </c>
      <c r="M494" s="9" t="str">
        <f t="shared" si="37"/>
        <v xml:space="preserve"> &lt; 200</v>
      </c>
      <c r="N494">
        <f t="shared" si="38"/>
        <v>12788</v>
      </c>
      <c r="O494" s="8">
        <f t="shared" si="39"/>
        <v>2877300</v>
      </c>
    </row>
    <row r="495" spans="1:15" x14ac:dyDescent="0.3">
      <c r="A495" t="s">
        <v>977</v>
      </c>
      <c r="B495" t="s">
        <v>978</v>
      </c>
      <c r="C495" t="s">
        <v>683</v>
      </c>
      <c r="D495" s="7">
        <v>1799</v>
      </c>
      <c r="E495" s="7">
        <v>6990</v>
      </c>
      <c r="F495" s="2">
        <v>0.74</v>
      </c>
      <c r="G495" s="5">
        <v>4</v>
      </c>
      <c r="H495" s="6">
        <v>26880</v>
      </c>
      <c r="I495" t="s">
        <v>2901</v>
      </c>
      <c r="J495" t="s">
        <v>2919</v>
      </c>
      <c r="K495" s="7">
        <f t="shared" si="35"/>
        <v>187891200</v>
      </c>
      <c r="L495" s="8">
        <f t="shared" si="36"/>
        <v>48357120</v>
      </c>
      <c r="M495" s="9" t="str">
        <f t="shared" si="37"/>
        <v>&gt; 500</v>
      </c>
      <c r="N495">
        <f t="shared" si="38"/>
        <v>107520</v>
      </c>
      <c r="O495" s="8">
        <f t="shared" si="39"/>
        <v>139534080</v>
      </c>
    </row>
    <row r="496" spans="1:15" x14ac:dyDescent="0.3">
      <c r="A496" t="s">
        <v>979</v>
      </c>
      <c r="B496" t="s">
        <v>980</v>
      </c>
      <c r="C496" t="s">
        <v>683</v>
      </c>
      <c r="D496" s="7">
        <v>1499</v>
      </c>
      <c r="E496" s="7">
        <v>6990</v>
      </c>
      <c r="F496" s="2">
        <v>0.79</v>
      </c>
      <c r="G496" s="5">
        <v>3.9</v>
      </c>
      <c r="H496" s="6">
        <v>21796</v>
      </c>
      <c r="I496" t="s">
        <v>2901</v>
      </c>
      <c r="J496" t="s">
        <v>2919</v>
      </c>
      <c r="K496" s="7">
        <f t="shared" si="35"/>
        <v>152354040</v>
      </c>
      <c r="L496" s="8">
        <f t="shared" si="36"/>
        <v>32672204</v>
      </c>
      <c r="M496" s="9" t="str">
        <f t="shared" si="37"/>
        <v>&gt; 500</v>
      </c>
      <c r="N496">
        <f t="shared" si="38"/>
        <v>85004.4</v>
      </c>
      <c r="O496" s="8">
        <f t="shared" si="39"/>
        <v>119681836</v>
      </c>
    </row>
    <row r="497" spans="1:15" x14ac:dyDescent="0.3">
      <c r="A497" t="s">
        <v>981</v>
      </c>
      <c r="B497" t="s">
        <v>982</v>
      </c>
      <c r="C497" t="s">
        <v>693</v>
      </c>
      <c r="D497" s="7">
        <v>20999</v>
      </c>
      <c r="E497" s="7">
        <v>29990</v>
      </c>
      <c r="F497" s="2">
        <v>0.3</v>
      </c>
      <c r="G497" s="5">
        <v>4.3</v>
      </c>
      <c r="H497" s="6">
        <v>9499</v>
      </c>
      <c r="I497" t="s">
        <v>2901</v>
      </c>
      <c r="J497" t="s">
        <v>2921</v>
      </c>
      <c r="K497" s="7">
        <f t="shared" si="35"/>
        <v>284875010</v>
      </c>
      <c r="L497" s="8">
        <f t="shared" si="36"/>
        <v>199469501</v>
      </c>
      <c r="M497" s="9" t="str">
        <f t="shared" si="37"/>
        <v>&gt; 500</v>
      </c>
      <c r="N497">
        <f t="shared" si="38"/>
        <v>40845.699999999997</v>
      </c>
      <c r="O497" s="8">
        <f t="shared" si="39"/>
        <v>85405509</v>
      </c>
    </row>
    <row r="498" spans="1:15" x14ac:dyDescent="0.3">
      <c r="A498" t="s">
        <v>983</v>
      </c>
      <c r="B498" t="s">
        <v>984</v>
      </c>
      <c r="C498" t="s">
        <v>693</v>
      </c>
      <c r="D498" s="7">
        <v>12999</v>
      </c>
      <c r="E498" s="7">
        <v>13499</v>
      </c>
      <c r="F498" s="2">
        <v>0.04</v>
      </c>
      <c r="G498" s="5">
        <v>4.0999999999999996</v>
      </c>
      <c r="H498" s="6">
        <v>56098</v>
      </c>
      <c r="I498" t="s">
        <v>2901</v>
      </c>
      <c r="J498" t="s">
        <v>2921</v>
      </c>
      <c r="K498" s="7">
        <f t="shared" si="35"/>
        <v>757266902</v>
      </c>
      <c r="L498" s="8">
        <f t="shared" si="36"/>
        <v>729217902</v>
      </c>
      <c r="M498" s="9" t="str">
        <f t="shared" si="37"/>
        <v>&gt; 500</v>
      </c>
      <c r="N498">
        <f t="shared" si="38"/>
        <v>230001.8</v>
      </c>
      <c r="O498" s="8">
        <f t="shared" si="39"/>
        <v>28049000</v>
      </c>
    </row>
    <row r="499" spans="1:15" x14ac:dyDescent="0.3">
      <c r="A499" t="s">
        <v>985</v>
      </c>
      <c r="B499" t="s">
        <v>986</v>
      </c>
      <c r="C499" t="s">
        <v>693</v>
      </c>
      <c r="D499" s="7">
        <v>16999</v>
      </c>
      <c r="E499" s="7">
        <v>20999</v>
      </c>
      <c r="F499" s="2">
        <v>0.19</v>
      </c>
      <c r="G499" s="5">
        <v>4.0999999999999996</v>
      </c>
      <c r="H499" s="6">
        <v>31822</v>
      </c>
      <c r="I499" t="s">
        <v>2901</v>
      </c>
      <c r="J499" t="s">
        <v>2921</v>
      </c>
      <c r="K499" s="7">
        <f t="shared" si="35"/>
        <v>668230178</v>
      </c>
      <c r="L499" s="8">
        <f t="shared" si="36"/>
        <v>540942178</v>
      </c>
      <c r="M499" s="9" t="str">
        <f t="shared" si="37"/>
        <v>&gt; 500</v>
      </c>
      <c r="N499">
        <f t="shared" si="38"/>
        <v>130470.19999999998</v>
      </c>
      <c r="O499" s="8">
        <f t="shared" si="39"/>
        <v>127288000</v>
      </c>
    </row>
    <row r="500" spans="1:15" x14ac:dyDescent="0.3">
      <c r="A500" t="s">
        <v>987</v>
      </c>
      <c r="B500" t="s">
        <v>988</v>
      </c>
      <c r="C500" t="s">
        <v>693</v>
      </c>
      <c r="D500" s="7">
        <v>19999</v>
      </c>
      <c r="E500" s="7">
        <v>27990</v>
      </c>
      <c r="F500" s="2">
        <v>0.28999999999999998</v>
      </c>
      <c r="G500" s="5">
        <v>4.3</v>
      </c>
      <c r="H500" s="6">
        <v>9499</v>
      </c>
      <c r="I500" t="s">
        <v>2901</v>
      </c>
      <c r="J500" t="s">
        <v>2921</v>
      </c>
      <c r="K500" s="7">
        <f t="shared" si="35"/>
        <v>265877010</v>
      </c>
      <c r="L500" s="8">
        <f t="shared" si="36"/>
        <v>189970501</v>
      </c>
      <c r="M500" s="9" t="str">
        <f t="shared" si="37"/>
        <v>&gt; 500</v>
      </c>
      <c r="N500">
        <f t="shared" si="38"/>
        <v>40845.699999999997</v>
      </c>
      <c r="O500" s="8">
        <f t="shared" si="39"/>
        <v>75906509</v>
      </c>
    </row>
    <row r="501" spans="1:15" x14ac:dyDescent="0.3">
      <c r="A501" t="s">
        <v>989</v>
      </c>
      <c r="B501" t="s">
        <v>990</v>
      </c>
      <c r="C501" t="s">
        <v>693</v>
      </c>
      <c r="D501" s="7">
        <v>12999</v>
      </c>
      <c r="E501" s="7">
        <v>18999</v>
      </c>
      <c r="F501" s="2">
        <v>0.32</v>
      </c>
      <c r="G501" s="5">
        <v>4.0999999999999996</v>
      </c>
      <c r="H501" s="6">
        <v>50772</v>
      </c>
      <c r="I501" t="s">
        <v>2901</v>
      </c>
      <c r="J501" t="s">
        <v>2921</v>
      </c>
      <c r="K501" s="7">
        <f t="shared" si="35"/>
        <v>964617228</v>
      </c>
      <c r="L501" s="8">
        <f t="shared" si="36"/>
        <v>659985228</v>
      </c>
      <c r="M501" s="9" t="str">
        <f t="shared" si="37"/>
        <v>&gt; 500</v>
      </c>
      <c r="N501">
        <f t="shared" si="38"/>
        <v>208165.19999999998</v>
      </c>
      <c r="O501" s="8">
        <f t="shared" si="39"/>
        <v>304632000</v>
      </c>
    </row>
    <row r="502" spans="1:15" x14ac:dyDescent="0.3">
      <c r="A502" t="s">
        <v>991</v>
      </c>
      <c r="B502" t="s">
        <v>992</v>
      </c>
      <c r="C502" t="s">
        <v>683</v>
      </c>
      <c r="D502" s="7">
        <v>2999</v>
      </c>
      <c r="E502" s="7">
        <v>5999</v>
      </c>
      <c r="F502" s="2">
        <v>0.5</v>
      </c>
      <c r="G502" s="5">
        <v>4.0999999999999996</v>
      </c>
      <c r="H502" s="6">
        <v>7148</v>
      </c>
      <c r="I502" t="s">
        <v>2901</v>
      </c>
      <c r="J502" t="s">
        <v>2919</v>
      </c>
      <c r="K502" s="7">
        <f t="shared" si="35"/>
        <v>42880852</v>
      </c>
      <c r="L502" s="8">
        <f t="shared" si="36"/>
        <v>21436852</v>
      </c>
      <c r="M502" s="9" t="str">
        <f t="shared" si="37"/>
        <v>&gt; 500</v>
      </c>
      <c r="N502">
        <f t="shared" si="38"/>
        <v>29306.799999999999</v>
      </c>
      <c r="O502" s="8">
        <f t="shared" si="39"/>
        <v>21444000</v>
      </c>
    </row>
    <row r="503" spans="1:15" x14ac:dyDescent="0.3">
      <c r="A503" t="s">
        <v>62</v>
      </c>
      <c r="B503" t="s">
        <v>63</v>
      </c>
      <c r="C503" t="s">
        <v>2</v>
      </c>
      <c r="D503" s="7">
        <v>299</v>
      </c>
      <c r="E503" s="7">
        <v>999</v>
      </c>
      <c r="F503" s="2">
        <v>0.7</v>
      </c>
      <c r="G503" s="5">
        <v>4.3</v>
      </c>
      <c r="H503" s="6">
        <v>20850</v>
      </c>
      <c r="I503" t="s">
        <v>2898</v>
      </c>
      <c r="J503" t="s">
        <v>2899</v>
      </c>
      <c r="K503" s="7">
        <f t="shared" si="35"/>
        <v>20829150</v>
      </c>
      <c r="L503" s="8">
        <f t="shared" si="36"/>
        <v>6234150</v>
      </c>
      <c r="M503" s="9" t="str">
        <f t="shared" si="37"/>
        <v>200 – 500</v>
      </c>
      <c r="N503">
        <f t="shared" si="38"/>
        <v>89655</v>
      </c>
      <c r="O503" s="8">
        <f t="shared" si="39"/>
        <v>14595000</v>
      </c>
    </row>
    <row r="504" spans="1:15" x14ac:dyDescent="0.3">
      <c r="A504" t="s">
        <v>60</v>
      </c>
      <c r="B504" t="s">
        <v>61</v>
      </c>
      <c r="C504" t="s">
        <v>2</v>
      </c>
      <c r="D504" s="7">
        <v>970</v>
      </c>
      <c r="E504" s="7">
        <v>1999</v>
      </c>
      <c r="F504" s="2">
        <v>0.51</v>
      </c>
      <c r="G504" s="5">
        <v>4.4000000000000004</v>
      </c>
      <c r="H504" s="6">
        <v>184</v>
      </c>
      <c r="I504" t="s">
        <v>2898</v>
      </c>
      <c r="J504" t="s">
        <v>2899</v>
      </c>
      <c r="K504" s="7">
        <f t="shared" si="35"/>
        <v>367816</v>
      </c>
      <c r="L504" s="8">
        <f t="shared" si="36"/>
        <v>178480</v>
      </c>
      <c r="M504" s="9" t="str">
        <f t="shared" si="37"/>
        <v>&gt; 500</v>
      </c>
      <c r="N504">
        <f t="shared" si="38"/>
        <v>809.6</v>
      </c>
      <c r="O504" s="8">
        <f t="shared" si="39"/>
        <v>189336</v>
      </c>
    </row>
    <row r="505" spans="1:15" x14ac:dyDescent="0.3">
      <c r="A505" t="s">
        <v>993</v>
      </c>
      <c r="B505" t="s">
        <v>994</v>
      </c>
      <c r="C505" t="s">
        <v>739</v>
      </c>
      <c r="D505" s="7">
        <v>329</v>
      </c>
      <c r="E505" s="7">
        <v>999</v>
      </c>
      <c r="F505" s="2">
        <v>0.67</v>
      </c>
      <c r="G505" s="5">
        <v>4.2</v>
      </c>
      <c r="H505" s="6">
        <v>3492</v>
      </c>
      <c r="I505" t="s">
        <v>2901</v>
      </c>
      <c r="J505" t="s">
        <v>2927</v>
      </c>
      <c r="K505" s="7">
        <f t="shared" si="35"/>
        <v>3488508</v>
      </c>
      <c r="L505" s="8">
        <f t="shared" si="36"/>
        <v>1148868</v>
      </c>
      <c r="M505" s="9" t="str">
        <f t="shared" si="37"/>
        <v>200 – 500</v>
      </c>
      <c r="N505">
        <f t="shared" si="38"/>
        <v>14666.400000000001</v>
      </c>
      <c r="O505" s="8">
        <f t="shared" si="39"/>
        <v>2339640</v>
      </c>
    </row>
    <row r="506" spans="1:15" x14ac:dyDescent="0.3">
      <c r="A506" t="s">
        <v>995</v>
      </c>
      <c r="B506" t="s">
        <v>996</v>
      </c>
      <c r="C506" t="s">
        <v>683</v>
      </c>
      <c r="D506" s="7">
        <v>1299</v>
      </c>
      <c r="E506" s="7">
        <v>5999</v>
      </c>
      <c r="F506" s="2">
        <v>0.78</v>
      </c>
      <c r="G506" s="5">
        <v>3.3</v>
      </c>
      <c r="H506" s="6">
        <v>4415</v>
      </c>
      <c r="I506" t="s">
        <v>2901</v>
      </c>
      <c r="J506" t="s">
        <v>2919</v>
      </c>
      <c r="K506" s="7">
        <f t="shared" si="35"/>
        <v>26485585</v>
      </c>
      <c r="L506" s="8">
        <f t="shared" si="36"/>
        <v>5735085</v>
      </c>
      <c r="M506" s="9" t="str">
        <f t="shared" si="37"/>
        <v>&gt; 500</v>
      </c>
      <c r="N506">
        <f t="shared" si="38"/>
        <v>14569.5</v>
      </c>
      <c r="O506" s="8">
        <f t="shared" si="39"/>
        <v>20750500</v>
      </c>
    </row>
    <row r="507" spans="1:15" x14ac:dyDescent="0.3">
      <c r="A507" t="s">
        <v>997</v>
      </c>
      <c r="B507" t="s">
        <v>998</v>
      </c>
      <c r="C507" t="s">
        <v>704</v>
      </c>
      <c r="D507" s="7">
        <v>1989</v>
      </c>
      <c r="E507" s="7">
        <v>3500</v>
      </c>
      <c r="F507" s="2">
        <v>0.43</v>
      </c>
      <c r="G507" s="5">
        <v>4.4000000000000004</v>
      </c>
      <c r="H507" s="6">
        <v>67260</v>
      </c>
      <c r="I507" t="s">
        <v>2901</v>
      </c>
      <c r="J507" t="s">
        <v>2922</v>
      </c>
      <c r="K507" s="7">
        <f t="shared" si="35"/>
        <v>235410000</v>
      </c>
      <c r="L507" s="8">
        <f t="shared" si="36"/>
        <v>133780140</v>
      </c>
      <c r="M507" s="9" t="str">
        <f t="shared" si="37"/>
        <v>&gt; 500</v>
      </c>
      <c r="N507">
        <f t="shared" si="38"/>
        <v>295944</v>
      </c>
      <c r="O507" s="8">
        <f t="shared" si="39"/>
        <v>101629860</v>
      </c>
    </row>
    <row r="508" spans="1:15" x14ac:dyDescent="0.3">
      <c r="A508" t="s">
        <v>999</v>
      </c>
      <c r="B508" t="s">
        <v>685</v>
      </c>
      <c r="C508" t="s">
        <v>683</v>
      </c>
      <c r="D508" s="7">
        <v>1999</v>
      </c>
      <c r="E508" s="7">
        <v>9999</v>
      </c>
      <c r="F508" s="2">
        <v>0.8</v>
      </c>
      <c r="G508" s="5">
        <v>4.3</v>
      </c>
      <c r="H508" s="6">
        <v>27704</v>
      </c>
      <c r="I508" t="s">
        <v>2901</v>
      </c>
      <c r="J508" t="s">
        <v>2919</v>
      </c>
      <c r="K508" s="7">
        <f t="shared" si="35"/>
        <v>277012296</v>
      </c>
      <c r="L508" s="8">
        <f t="shared" si="36"/>
        <v>55380296</v>
      </c>
      <c r="M508" s="9" t="str">
        <f t="shared" si="37"/>
        <v>&gt; 500</v>
      </c>
      <c r="N508">
        <f t="shared" si="38"/>
        <v>119127.2</v>
      </c>
      <c r="O508" s="8">
        <f t="shared" si="39"/>
        <v>221632000</v>
      </c>
    </row>
    <row r="509" spans="1:15" x14ac:dyDescent="0.3">
      <c r="A509" t="s">
        <v>1000</v>
      </c>
      <c r="B509" t="s">
        <v>1001</v>
      </c>
      <c r="C509" t="s">
        <v>693</v>
      </c>
      <c r="D509" s="7">
        <v>12999</v>
      </c>
      <c r="E509" s="7">
        <v>18999</v>
      </c>
      <c r="F509" s="2">
        <v>0.32</v>
      </c>
      <c r="G509" s="5">
        <v>4.0999999999999996</v>
      </c>
      <c r="H509" s="6">
        <v>50772</v>
      </c>
      <c r="I509" t="s">
        <v>2901</v>
      </c>
      <c r="J509" t="s">
        <v>2921</v>
      </c>
      <c r="K509" s="7">
        <f t="shared" si="35"/>
        <v>964617228</v>
      </c>
      <c r="L509" s="8">
        <f t="shared" si="36"/>
        <v>659985228</v>
      </c>
      <c r="M509" s="9" t="str">
        <f t="shared" si="37"/>
        <v>&gt; 500</v>
      </c>
      <c r="N509">
        <f t="shared" si="38"/>
        <v>208165.19999999998</v>
      </c>
      <c r="O509" s="8">
        <f t="shared" si="39"/>
        <v>304632000</v>
      </c>
    </row>
    <row r="510" spans="1:15" x14ac:dyDescent="0.3">
      <c r="A510" t="s">
        <v>1002</v>
      </c>
      <c r="B510" t="s">
        <v>1003</v>
      </c>
      <c r="C510" t="s">
        <v>683</v>
      </c>
      <c r="D510" s="7">
        <v>1499</v>
      </c>
      <c r="E510" s="7">
        <v>4999</v>
      </c>
      <c r="F510" s="2">
        <v>0.7</v>
      </c>
      <c r="G510" s="5">
        <v>4</v>
      </c>
      <c r="H510" s="6">
        <v>92588</v>
      </c>
      <c r="I510" t="s">
        <v>2901</v>
      </c>
      <c r="J510" t="s">
        <v>2919</v>
      </c>
      <c r="K510" s="7">
        <f t="shared" si="35"/>
        <v>462847412</v>
      </c>
      <c r="L510" s="8">
        <f t="shared" si="36"/>
        <v>138789412</v>
      </c>
      <c r="M510" s="9" t="str">
        <f t="shared" si="37"/>
        <v>&gt; 500</v>
      </c>
      <c r="N510">
        <f t="shared" si="38"/>
        <v>370352</v>
      </c>
      <c r="O510" s="8">
        <f t="shared" si="39"/>
        <v>324058000</v>
      </c>
    </row>
    <row r="511" spans="1:15" x14ac:dyDescent="0.3">
      <c r="A511" t="s">
        <v>1004</v>
      </c>
      <c r="B511" t="s">
        <v>1005</v>
      </c>
      <c r="C511" t="s">
        <v>693</v>
      </c>
      <c r="D511" s="7">
        <v>16999</v>
      </c>
      <c r="E511" s="7">
        <v>20999</v>
      </c>
      <c r="F511" s="2">
        <v>0.19</v>
      </c>
      <c r="G511" s="5">
        <v>4.0999999999999996</v>
      </c>
      <c r="H511" s="6">
        <v>31822</v>
      </c>
      <c r="I511" t="s">
        <v>2901</v>
      </c>
      <c r="J511" t="s">
        <v>2921</v>
      </c>
      <c r="K511" s="7">
        <f t="shared" si="35"/>
        <v>668230178</v>
      </c>
      <c r="L511" s="8">
        <f t="shared" si="36"/>
        <v>540942178</v>
      </c>
      <c r="M511" s="9" t="str">
        <f t="shared" si="37"/>
        <v>&gt; 500</v>
      </c>
      <c r="N511">
        <f t="shared" si="38"/>
        <v>130470.19999999998</v>
      </c>
      <c r="O511" s="8">
        <f t="shared" si="39"/>
        <v>127288000</v>
      </c>
    </row>
    <row r="512" spans="1:15" x14ac:dyDescent="0.3">
      <c r="A512" t="s">
        <v>1006</v>
      </c>
      <c r="B512" t="s">
        <v>1007</v>
      </c>
      <c r="C512" t="s">
        <v>683</v>
      </c>
      <c r="D512" s="7">
        <v>1999</v>
      </c>
      <c r="E512" s="7">
        <v>8499</v>
      </c>
      <c r="F512" s="2">
        <v>0.76</v>
      </c>
      <c r="G512" s="5">
        <v>4.3</v>
      </c>
      <c r="H512" s="6">
        <v>240</v>
      </c>
      <c r="I512" t="s">
        <v>2901</v>
      </c>
      <c r="J512" t="s">
        <v>2919</v>
      </c>
      <c r="K512" s="7">
        <f t="shared" si="35"/>
        <v>2039760</v>
      </c>
      <c r="L512" s="8">
        <f t="shared" si="36"/>
        <v>479760</v>
      </c>
      <c r="M512" s="9" t="str">
        <f t="shared" si="37"/>
        <v>&gt; 500</v>
      </c>
      <c r="N512">
        <f t="shared" si="38"/>
        <v>1032</v>
      </c>
      <c r="O512" s="8">
        <f t="shared" si="39"/>
        <v>1560000</v>
      </c>
    </row>
    <row r="513" spans="1:15" x14ac:dyDescent="0.3">
      <c r="A513" t="s">
        <v>1008</v>
      </c>
      <c r="B513" t="s">
        <v>1009</v>
      </c>
      <c r="C513" t="s">
        <v>683</v>
      </c>
      <c r="D513" s="7">
        <v>4999</v>
      </c>
      <c r="E513" s="7">
        <v>6999</v>
      </c>
      <c r="F513" s="2">
        <v>0.28999999999999998</v>
      </c>
      <c r="G513" s="5">
        <v>3.8</v>
      </c>
      <c r="H513" s="6">
        <v>758</v>
      </c>
      <c r="I513" t="s">
        <v>2901</v>
      </c>
      <c r="J513" t="s">
        <v>2919</v>
      </c>
      <c r="K513" s="7">
        <f t="shared" si="35"/>
        <v>5305242</v>
      </c>
      <c r="L513" s="8">
        <f t="shared" si="36"/>
        <v>3789242</v>
      </c>
      <c r="M513" s="9" t="str">
        <f t="shared" si="37"/>
        <v>&gt; 500</v>
      </c>
      <c r="N513">
        <f t="shared" si="38"/>
        <v>2880.4</v>
      </c>
      <c r="O513" s="8">
        <f t="shared" si="39"/>
        <v>1516000</v>
      </c>
    </row>
    <row r="514" spans="1:15" x14ac:dyDescent="0.3">
      <c r="A514" t="s">
        <v>74</v>
      </c>
      <c r="B514" t="s">
        <v>75</v>
      </c>
      <c r="C514" t="s">
        <v>2</v>
      </c>
      <c r="D514" s="7">
        <v>99</v>
      </c>
      <c r="E514" s="7">
        <v>666.66</v>
      </c>
      <c r="F514" s="2">
        <v>0.85</v>
      </c>
      <c r="G514" s="5">
        <v>3.9</v>
      </c>
      <c r="H514" s="6">
        <v>24870</v>
      </c>
      <c r="I514" t="s">
        <v>2898</v>
      </c>
      <c r="J514" t="s">
        <v>2899</v>
      </c>
      <c r="K514" s="7">
        <f t="shared" si="35"/>
        <v>16579834.199999999</v>
      </c>
      <c r="L514" s="8">
        <f t="shared" si="36"/>
        <v>2462130</v>
      </c>
      <c r="M514" s="9" t="str">
        <f t="shared" si="37"/>
        <v xml:space="preserve"> &lt; 200</v>
      </c>
      <c r="N514">
        <f t="shared" si="38"/>
        <v>96993</v>
      </c>
      <c r="O514" s="8">
        <f t="shared" si="39"/>
        <v>14117704.199999999</v>
      </c>
    </row>
    <row r="515" spans="1:15" x14ac:dyDescent="0.3">
      <c r="A515" t="s">
        <v>1010</v>
      </c>
      <c r="B515" t="s">
        <v>1011</v>
      </c>
      <c r="C515" t="s">
        <v>683</v>
      </c>
      <c r="D515" s="7">
        <v>2499</v>
      </c>
      <c r="E515" s="7">
        <v>5999</v>
      </c>
      <c r="F515" s="2">
        <v>0.57999999999999996</v>
      </c>
      <c r="G515" s="5">
        <v>3.7</v>
      </c>
      <c r="H515" s="6">
        <v>828</v>
      </c>
      <c r="I515" t="s">
        <v>2901</v>
      </c>
      <c r="J515" t="s">
        <v>2919</v>
      </c>
      <c r="K515" s="7">
        <f t="shared" ref="K515:K578" si="40" xml:space="preserve"> E515 * H515</f>
        <v>4967172</v>
      </c>
      <c r="L515" s="8">
        <f t="shared" ref="L515:L578" si="41">D515*H515</f>
        <v>2069172</v>
      </c>
      <c r="M515" s="9" t="str">
        <f t="shared" ref="M515:M578" si="42">IF(D515&lt;200," &lt; 200",IF(D515 &lt;= 500,"200 – 500","&gt; 500"))</f>
        <v>&gt; 500</v>
      </c>
      <c r="N515">
        <f t="shared" ref="N515:N578" si="43">G515*H515</f>
        <v>3063.6000000000004</v>
      </c>
      <c r="O515" s="8">
        <f t="shared" ref="O515:O578" si="44">(E515-D515)*H515</f>
        <v>2898000</v>
      </c>
    </row>
    <row r="516" spans="1:15" x14ac:dyDescent="0.3">
      <c r="A516" t="s">
        <v>1012</v>
      </c>
      <c r="B516" t="s">
        <v>1013</v>
      </c>
      <c r="C516" t="s">
        <v>709</v>
      </c>
      <c r="D516" s="7">
        <v>1399</v>
      </c>
      <c r="E516" s="7">
        <v>1630</v>
      </c>
      <c r="F516" s="2">
        <v>0.14000000000000001</v>
      </c>
      <c r="G516" s="5">
        <v>4</v>
      </c>
      <c r="H516" s="6">
        <v>9378</v>
      </c>
      <c r="I516" t="s">
        <v>2901</v>
      </c>
      <c r="J516" t="s">
        <v>2923</v>
      </c>
      <c r="K516" s="7">
        <f t="shared" si="40"/>
        <v>15286140</v>
      </c>
      <c r="L516" s="8">
        <f t="shared" si="41"/>
        <v>13119822</v>
      </c>
      <c r="M516" s="9" t="str">
        <f t="shared" si="42"/>
        <v>&gt; 500</v>
      </c>
      <c r="N516">
        <f t="shared" si="43"/>
        <v>37512</v>
      </c>
      <c r="O516" s="8">
        <f t="shared" si="44"/>
        <v>2166318</v>
      </c>
    </row>
    <row r="517" spans="1:15" x14ac:dyDescent="0.3">
      <c r="A517" t="s">
        <v>1014</v>
      </c>
      <c r="B517" t="s">
        <v>1015</v>
      </c>
      <c r="C517" t="s">
        <v>683</v>
      </c>
      <c r="D517" s="7">
        <v>1499</v>
      </c>
      <c r="E517" s="7">
        <v>9999</v>
      </c>
      <c r="F517" s="2">
        <v>0.85</v>
      </c>
      <c r="G517" s="5">
        <v>4.2</v>
      </c>
      <c r="H517" s="6">
        <v>22638</v>
      </c>
      <c r="I517" t="s">
        <v>2901</v>
      </c>
      <c r="J517" t="s">
        <v>2919</v>
      </c>
      <c r="K517" s="7">
        <f t="shared" si="40"/>
        <v>226357362</v>
      </c>
      <c r="L517" s="8">
        <f t="shared" si="41"/>
        <v>33934362</v>
      </c>
      <c r="M517" s="9" t="str">
        <f t="shared" si="42"/>
        <v>&gt; 500</v>
      </c>
      <c r="N517">
        <f t="shared" si="43"/>
        <v>95079.6</v>
      </c>
      <c r="O517" s="8">
        <f t="shared" si="44"/>
        <v>192423000</v>
      </c>
    </row>
    <row r="518" spans="1:15" x14ac:dyDescent="0.3">
      <c r="A518" t="s">
        <v>76</v>
      </c>
      <c r="B518" t="s">
        <v>77</v>
      </c>
      <c r="C518" t="s">
        <v>2</v>
      </c>
      <c r="D518" s="7">
        <v>899</v>
      </c>
      <c r="E518" s="7">
        <v>1900</v>
      </c>
      <c r="F518" s="2">
        <v>0.53</v>
      </c>
      <c r="G518" s="5">
        <v>4.4000000000000004</v>
      </c>
      <c r="H518" s="6">
        <v>13552</v>
      </c>
      <c r="I518" t="s">
        <v>2898</v>
      </c>
      <c r="J518" t="s">
        <v>2899</v>
      </c>
      <c r="K518" s="7">
        <f t="shared" si="40"/>
        <v>25748800</v>
      </c>
      <c r="L518" s="8">
        <f t="shared" si="41"/>
        <v>12183248</v>
      </c>
      <c r="M518" s="9" t="str">
        <f t="shared" si="42"/>
        <v>&gt; 500</v>
      </c>
      <c r="N518">
        <f t="shared" si="43"/>
        <v>59628.800000000003</v>
      </c>
      <c r="O518" s="8">
        <f t="shared" si="44"/>
        <v>13565552</v>
      </c>
    </row>
    <row r="519" spans="1:15" x14ac:dyDescent="0.3">
      <c r="A519" t="s">
        <v>1016</v>
      </c>
      <c r="B519" t="s">
        <v>1017</v>
      </c>
      <c r="C519" t="s">
        <v>739</v>
      </c>
      <c r="D519" s="7">
        <v>249</v>
      </c>
      <c r="E519" s="7">
        <v>599</v>
      </c>
      <c r="F519" s="2">
        <v>0.57999999999999996</v>
      </c>
      <c r="G519" s="5">
        <v>3.9</v>
      </c>
      <c r="H519" s="6">
        <v>2147</v>
      </c>
      <c r="I519" t="s">
        <v>2901</v>
      </c>
      <c r="J519" t="s">
        <v>2927</v>
      </c>
      <c r="K519" s="7">
        <f t="shared" si="40"/>
        <v>1286053</v>
      </c>
      <c r="L519" s="8">
        <f t="shared" si="41"/>
        <v>534603</v>
      </c>
      <c r="M519" s="9" t="str">
        <f t="shared" si="42"/>
        <v>200 – 500</v>
      </c>
      <c r="N519">
        <f t="shared" si="43"/>
        <v>8373.2999999999993</v>
      </c>
      <c r="O519" s="8">
        <f t="shared" si="44"/>
        <v>751450</v>
      </c>
    </row>
    <row r="520" spans="1:15" x14ac:dyDescent="0.3">
      <c r="A520" t="s">
        <v>1018</v>
      </c>
      <c r="B520" t="s">
        <v>1019</v>
      </c>
      <c r="C520" t="s">
        <v>895</v>
      </c>
      <c r="D520" s="7">
        <v>299</v>
      </c>
      <c r="E520" s="7">
        <v>1199</v>
      </c>
      <c r="F520" s="2">
        <v>0.75</v>
      </c>
      <c r="G520" s="5">
        <v>4.5</v>
      </c>
      <c r="H520" s="6">
        <v>596</v>
      </c>
      <c r="I520" t="s">
        <v>2901</v>
      </c>
      <c r="J520" t="s">
        <v>2934</v>
      </c>
      <c r="K520" s="7">
        <f t="shared" si="40"/>
        <v>714604</v>
      </c>
      <c r="L520" s="8">
        <f t="shared" si="41"/>
        <v>178204</v>
      </c>
      <c r="M520" s="9" t="str">
        <f t="shared" si="42"/>
        <v>200 – 500</v>
      </c>
      <c r="N520">
        <f t="shared" si="43"/>
        <v>2682</v>
      </c>
      <c r="O520" s="8">
        <f t="shared" si="44"/>
        <v>536400</v>
      </c>
    </row>
    <row r="521" spans="1:15" x14ac:dyDescent="0.3">
      <c r="A521" t="s">
        <v>1020</v>
      </c>
      <c r="B521" t="s">
        <v>1021</v>
      </c>
      <c r="C521" t="s">
        <v>856</v>
      </c>
      <c r="D521" s="7">
        <v>79</v>
      </c>
      <c r="E521" s="7">
        <v>499</v>
      </c>
      <c r="F521" s="2">
        <v>0.84</v>
      </c>
      <c r="G521" s="5">
        <v>4.2</v>
      </c>
      <c r="H521" s="6">
        <v>1949</v>
      </c>
      <c r="I521" t="s">
        <v>2901</v>
      </c>
      <c r="J521" t="s">
        <v>2933</v>
      </c>
      <c r="K521" s="7">
        <f t="shared" si="40"/>
        <v>972551</v>
      </c>
      <c r="L521" s="8">
        <f t="shared" si="41"/>
        <v>153971</v>
      </c>
      <c r="M521" s="9" t="str">
        <f t="shared" si="42"/>
        <v xml:space="preserve"> &lt; 200</v>
      </c>
      <c r="N521">
        <f t="shared" si="43"/>
        <v>8185.8</v>
      </c>
      <c r="O521" s="8">
        <f t="shared" si="44"/>
        <v>818580</v>
      </c>
    </row>
    <row r="522" spans="1:15" x14ac:dyDescent="0.3">
      <c r="A522" t="s">
        <v>1022</v>
      </c>
      <c r="B522" t="s">
        <v>1023</v>
      </c>
      <c r="C522" t="s">
        <v>693</v>
      </c>
      <c r="D522" s="7">
        <v>13999</v>
      </c>
      <c r="E522" s="7">
        <v>15999</v>
      </c>
      <c r="F522" s="2">
        <v>0.13</v>
      </c>
      <c r="G522" s="5">
        <v>3.9</v>
      </c>
      <c r="H522" s="6">
        <v>2180</v>
      </c>
      <c r="I522" t="s">
        <v>2901</v>
      </c>
      <c r="J522" t="s">
        <v>2921</v>
      </c>
      <c r="K522" s="7">
        <f t="shared" si="40"/>
        <v>34877820</v>
      </c>
      <c r="L522" s="8">
        <f t="shared" si="41"/>
        <v>30517820</v>
      </c>
      <c r="M522" s="9" t="str">
        <f t="shared" si="42"/>
        <v>&gt; 500</v>
      </c>
      <c r="N522">
        <f t="shared" si="43"/>
        <v>8502</v>
      </c>
      <c r="O522" s="8">
        <f t="shared" si="44"/>
        <v>4360000</v>
      </c>
    </row>
    <row r="523" spans="1:15" x14ac:dyDescent="0.3">
      <c r="A523" t="s">
        <v>1024</v>
      </c>
      <c r="B523" t="s">
        <v>1025</v>
      </c>
      <c r="C523" t="s">
        <v>714</v>
      </c>
      <c r="D523" s="7">
        <v>949</v>
      </c>
      <c r="E523" s="7">
        <v>999</v>
      </c>
      <c r="F523" s="2">
        <v>0.05</v>
      </c>
      <c r="G523" s="5">
        <v>4.2</v>
      </c>
      <c r="H523" s="6">
        <v>31539</v>
      </c>
      <c r="I523" t="s">
        <v>2901</v>
      </c>
      <c r="J523" t="s">
        <v>2924</v>
      </c>
      <c r="K523" s="7">
        <f t="shared" si="40"/>
        <v>31507461</v>
      </c>
      <c r="L523" s="8">
        <f t="shared" si="41"/>
        <v>29930511</v>
      </c>
      <c r="M523" s="9" t="str">
        <f t="shared" si="42"/>
        <v>&gt; 500</v>
      </c>
      <c r="N523">
        <f t="shared" si="43"/>
        <v>132463.80000000002</v>
      </c>
      <c r="O523" s="8">
        <f t="shared" si="44"/>
        <v>1576950</v>
      </c>
    </row>
    <row r="524" spans="1:15" x14ac:dyDescent="0.3">
      <c r="A524" t="s">
        <v>1026</v>
      </c>
      <c r="B524" t="s">
        <v>1027</v>
      </c>
      <c r="C524" t="s">
        <v>818</v>
      </c>
      <c r="D524" s="7">
        <v>99</v>
      </c>
      <c r="E524" s="7">
        <v>499</v>
      </c>
      <c r="F524" s="2">
        <v>0.8</v>
      </c>
      <c r="G524" s="5">
        <v>4.0999999999999996</v>
      </c>
      <c r="H524" s="6">
        <v>2451</v>
      </c>
      <c r="I524" t="s">
        <v>2901</v>
      </c>
      <c r="J524" t="s">
        <v>2931</v>
      </c>
      <c r="K524" s="7">
        <f t="shared" si="40"/>
        <v>1223049</v>
      </c>
      <c r="L524" s="8">
        <f t="shared" si="41"/>
        <v>242649</v>
      </c>
      <c r="M524" s="9" t="str">
        <f t="shared" si="42"/>
        <v xml:space="preserve"> &lt; 200</v>
      </c>
      <c r="N524">
        <f t="shared" si="43"/>
        <v>10049.099999999999</v>
      </c>
      <c r="O524" s="8">
        <f t="shared" si="44"/>
        <v>980400</v>
      </c>
    </row>
    <row r="525" spans="1:15" x14ac:dyDescent="0.3">
      <c r="A525" t="s">
        <v>1028</v>
      </c>
      <c r="B525" t="s">
        <v>1029</v>
      </c>
      <c r="C525" t="s">
        <v>683</v>
      </c>
      <c r="D525" s="7">
        <v>2499</v>
      </c>
      <c r="E525" s="7">
        <v>7990</v>
      </c>
      <c r="F525" s="2">
        <v>0.69</v>
      </c>
      <c r="G525" s="5">
        <v>4.0999999999999996</v>
      </c>
      <c r="H525" s="6">
        <v>154</v>
      </c>
      <c r="I525" t="s">
        <v>2901</v>
      </c>
      <c r="J525" t="s">
        <v>2919</v>
      </c>
      <c r="K525" s="7">
        <f t="shared" si="40"/>
        <v>1230460</v>
      </c>
      <c r="L525" s="8">
        <f t="shared" si="41"/>
        <v>384846</v>
      </c>
      <c r="M525" s="9" t="str">
        <f t="shared" si="42"/>
        <v>&gt; 500</v>
      </c>
      <c r="N525">
        <f t="shared" si="43"/>
        <v>631.4</v>
      </c>
      <c r="O525" s="8">
        <f t="shared" si="44"/>
        <v>845614</v>
      </c>
    </row>
    <row r="526" spans="1:15" x14ac:dyDescent="0.3">
      <c r="A526" t="s">
        <v>1030</v>
      </c>
      <c r="B526" t="s">
        <v>1031</v>
      </c>
      <c r="C526" t="s">
        <v>1032</v>
      </c>
      <c r="D526" s="7">
        <v>689</v>
      </c>
      <c r="E526" s="7">
        <v>1999</v>
      </c>
      <c r="F526" s="2">
        <v>0.66</v>
      </c>
      <c r="G526" s="5">
        <v>4.3</v>
      </c>
      <c r="H526" s="6">
        <v>1193</v>
      </c>
      <c r="I526" t="s">
        <v>2901</v>
      </c>
      <c r="J526" t="s">
        <v>2938</v>
      </c>
      <c r="K526" s="7">
        <f t="shared" si="40"/>
        <v>2384807</v>
      </c>
      <c r="L526" s="8">
        <f t="shared" si="41"/>
        <v>821977</v>
      </c>
      <c r="M526" s="9" t="str">
        <f t="shared" si="42"/>
        <v>&gt; 500</v>
      </c>
      <c r="N526">
        <f t="shared" si="43"/>
        <v>5129.8999999999996</v>
      </c>
      <c r="O526" s="8">
        <f t="shared" si="44"/>
        <v>1562830</v>
      </c>
    </row>
    <row r="527" spans="1:15" x14ac:dyDescent="0.3">
      <c r="A527" t="s">
        <v>1033</v>
      </c>
      <c r="B527" t="s">
        <v>1034</v>
      </c>
      <c r="C527" t="s">
        <v>935</v>
      </c>
      <c r="D527" s="7">
        <v>499</v>
      </c>
      <c r="E527" s="7">
        <v>1899</v>
      </c>
      <c r="F527" s="2">
        <v>0.74</v>
      </c>
      <c r="G527" s="5">
        <v>4.0999999999999996</v>
      </c>
      <c r="H527" s="6">
        <v>1475</v>
      </c>
      <c r="I527" t="s">
        <v>2901</v>
      </c>
      <c r="J527" t="s">
        <v>2936</v>
      </c>
      <c r="K527" s="7">
        <f t="shared" si="40"/>
        <v>2801025</v>
      </c>
      <c r="L527" s="8">
        <f t="shared" si="41"/>
        <v>736025</v>
      </c>
      <c r="M527" s="9" t="str">
        <f t="shared" si="42"/>
        <v>200 – 500</v>
      </c>
      <c r="N527">
        <f t="shared" si="43"/>
        <v>6047.4999999999991</v>
      </c>
      <c r="O527" s="8">
        <f t="shared" si="44"/>
        <v>2065000</v>
      </c>
    </row>
    <row r="528" spans="1:15" x14ac:dyDescent="0.3">
      <c r="A528" t="s">
        <v>1035</v>
      </c>
      <c r="B528" t="s">
        <v>1036</v>
      </c>
      <c r="C528" t="s">
        <v>895</v>
      </c>
      <c r="D528" s="7">
        <v>299</v>
      </c>
      <c r="E528" s="7">
        <v>999</v>
      </c>
      <c r="F528" s="2">
        <v>0.7</v>
      </c>
      <c r="G528" s="5">
        <v>4.3</v>
      </c>
      <c r="H528" s="6">
        <v>8891</v>
      </c>
      <c r="I528" t="s">
        <v>2901</v>
      </c>
      <c r="J528" t="s">
        <v>2934</v>
      </c>
      <c r="K528" s="7">
        <f t="shared" si="40"/>
        <v>8882109</v>
      </c>
      <c r="L528" s="8">
        <f t="shared" si="41"/>
        <v>2658409</v>
      </c>
      <c r="M528" s="9" t="str">
        <f t="shared" si="42"/>
        <v>200 – 500</v>
      </c>
      <c r="N528">
        <f t="shared" si="43"/>
        <v>38231.299999999996</v>
      </c>
      <c r="O528" s="8">
        <f t="shared" si="44"/>
        <v>6223700</v>
      </c>
    </row>
    <row r="529" spans="1:15" x14ac:dyDescent="0.3">
      <c r="A529" t="s">
        <v>1037</v>
      </c>
      <c r="B529" t="s">
        <v>1038</v>
      </c>
      <c r="C529" t="s">
        <v>818</v>
      </c>
      <c r="D529" s="7">
        <v>209</v>
      </c>
      <c r="E529" s="7">
        <v>499</v>
      </c>
      <c r="F529" s="2">
        <v>0.57999999999999996</v>
      </c>
      <c r="G529" s="5">
        <v>3.6</v>
      </c>
      <c r="H529" s="6">
        <v>104</v>
      </c>
      <c r="I529" t="s">
        <v>2901</v>
      </c>
      <c r="J529" t="s">
        <v>2931</v>
      </c>
      <c r="K529" s="7">
        <f t="shared" si="40"/>
        <v>51896</v>
      </c>
      <c r="L529" s="8">
        <f t="shared" si="41"/>
        <v>21736</v>
      </c>
      <c r="M529" s="9" t="str">
        <f t="shared" si="42"/>
        <v>200 – 500</v>
      </c>
      <c r="N529">
        <f t="shared" si="43"/>
        <v>374.40000000000003</v>
      </c>
      <c r="O529" s="8">
        <f t="shared" si="44"/>
        <v>30160</v>
      </c>
    </row>
    <row r="530" spans="1:15" x14ac:dyDescent="0.3">
      <c r="A530" t="s">
        <v>1039</v>
      </c>
      <c r="B530" t="s">
        <v>1040</v>
      </c>
      <c r="C530" t="s">
        <v>693</v>
      </c>
      <c r="D530" s="7">
        <v>8499</v>
      </c>
      <c r="E530" s="7">
        <v>12999</v>
      </c>
      <c r="F530" s="2">
        <v>0.35</v>
      </c>
      <c r="G530" s="5">
        <v>4.0999999999999996</v>
      </c>
      <c r="H530" s="6">
        <v>6662</v>
      </c>
      <c r="I530" t="s">
        <v>2901</v>
      </c>
      <c r="J530" t="s">
        <v>2921</v>
      </c>
      <c r="K530" s="7">
        <f t="shared" si="40"/>
        <v>86599338</v>
      </c>
      <c r="L530" s="8">
        <f t="shared" si="41"/>
        <v>56620338</v>
      </c>
      <c r="M530" s="9" t="str">
        <f t="shared" si="42"/>
        <v>&gt; 500</v>
      </c>
      <c r="N530">
        <f t="shared" si="43"/>
        <v>27314.199999999997</v>
      </c>
      <c r="O530" s="8">
        <f t="shared" si="44"/>
        <v>29979000</v>
      </c>
    </row>
    <row r="531" spans="1:15" x14ac:dyDescent="0.3">
      <c r="A531" t="s">
        <v>1041</v>
      </c>
      <c r="B531" t="s">
        <v>1042</v>
      </c>
      <c r="C531" t="s">
        <v>690</v>
      </c>
      <c r="D531" s="7">
        <v>2179</v>
      </c>
      <c r="E531" s="7">
        <v>3999</v>
      </c>
      <c r="F531" s="2">
        <v>0.46</v>
      </c>
      <c r="G531" s="5">
        <v>4</v>
      </c>
      <c r="H531" s="6">
        <v>8380</v>
      </c>
      <c r="I531" t="s">
        <v>2901</v>
      </c>
      <c r="J531" t="s">
        <v>2920</v>
      </c>
      <c r="K531" s="7">
        <f t="shared" si="40"/>
        <v>33511620</v>
      </c>
      <c r="L531" s="8">
        <f t="shared" si="41"/>
        <v>18260020</v>
      </c>
      <c r="M531" s="9" t="str">
        <f t="shared" si="42"/>
        <v>&gt; 500</v>
      </c>
      <c r="N531">
        <f t="shared" si="43"/>
        <v>33520</v>
      </c>
      <c r="O531" s="8">
        <f t="shared" si="44"/>
        <v>15251600</v>
      </c>
    </row>
    <row r="532" spans="1:15" x14ac:dyDescent="0.3">
      <c r="A532" t="s">
        <v>1043</v>
      </c>
      <c r="B532" t="s">
        <v>1044</v>
      </c>
      <c r="C532" t="s">
        <v>693</v>
      </c>
      <c r="D532" s="7">
        <v>16999</v>
      </c>
      <c r="E532" s="7">
        <v>20999</v>
      </c>
      <c r="F532" s="2">
        <v>0.19</v>
      </c>
      <c r="G532" s="5">
        <v>4.0999999999999996</v>
      </c>
      <c r="H532" s="6">
        <v>31822</v>
      </c>
      <c r="I532" t="s">
        <v>2901</v>
      </c>
      <c r="J532" t="s">
        <v>2921</v>
      </c>
      <c r="K532" s="7">
        <f t="shared" si="40"/>
        <v>668230178</v>
      </c>
      <c r="L532" s="8">
        <f t="shared" si="41"/>
        <v>540942178</v>
      </c>
      <c r="M532" s="9" t="str">
        <f t="shared" si="42"/>
        <v>&gt; 500</v>
      </c>
      <c r="N532">
        <f t="shared" si="43"/>
        <v>130470.19999999998</v>
      </c>
      <c r="O532" s="8">
        <f t="shared" si="44"/>
        <v>127288000</v>
      </c>
    </row>
    <row r="533" spans="1:15" x14ac:dyDescent="0.3">
      <c r="A533" t="s">
        <v>1045</v>
      </c>
      <c r="B533" t="s">
        <v>1046</v>
      </c>
      <c r="C533" t="s">
        <v>693</v>
      </c>
      <c r="D533" s="7">
        <v>44999</v>
      </c>
      <c r="E533" s="7">
        <v>49999</v>
      </c>
      <c r="F533" s="2">
        <v>0.1</v>
      </c>
      <c r="G533" s="5">
        <v>4.3</v>
      </c>
      <c r="H533" s="6">
        <v>3075</v>
      </c>
      <c r="I533" t="s">
        <v>2901</v>
      </c>
      <c r="J533" t="s">
        <v>2921</v>
      </c>
      <c r="K533" s="7">
        <f t="shared" si="40"/>
        <v>153746925</v>
      </c>
      <c r="L533" s="8">
        <f t="shared" si="41"/>
        <v>138371925</v>
      </c>
      <c r="M533" s="9" t="str">
        <f t="shared" si="42"/>
        <v>&gt; 500</v>
      </c>
      <c r="N533">
        <f t="shared" si="43"/>
        <v>13222.5</v>
      </c>
      <c r="O533" s="8">
        <f t="shared" si="44"/>
        <v>15375000</v>
      </c>
    </row>
    <row r="534" spans="1:15" x14ac:dyDescent="0.3">
      <c r="A534" t="s">
        <v>1047</v>
      </c>
      <c r="B534" t="s">
        <v>1048</v>
      </c>
      <c r="C534" t="s">
        <v>709</v>
      </c>
      <c r="D534" s="7">
        <v>2599</v>
      </c>
      <c r="E534" s="7">
        <v>2999</v>
      </c>
      <c r="F534" s="2">
        <v>0.13</v>
      </c>
      <c r="G534" s="5">
        <v>3.9</v>
      </c>
      <c r="H534" s="6">
        <v>14266</v>
      </c>
      <c r="I534" t="s">
        <v>2901</v>
      </c>
      <c r="J534" t="s">
        <v>2923</v>
      </c>
      <c r="K534" s="7">
        <f t="shared" si="40"/>
        <v>42783734</v>
      </c>
      <c r="L534" s="8">
        <f t="shared" si="41"/>
        <v>37077334</v>
      </c>
      <c r="M534" s="9" t="str">
        <f t="shared" si="42"/>
        <v>&gt; 500</v>
      </c>
      <c r="N534">
        <f t="shared" si="43"/>
        <v>55637.4</v>
      </c>
      <c r="O534" s="8">
        <f t="shared" si="44"/>
        <v>5706400</v>
      </c>
    </row>
    <row r="535" spans="1:15" x14ac:dyDescent="0.3">
      <c r="A535" t="s">
        <v>1049</v>
      </c>
      <c r="B535" t="s">
        <v>1050</v>
      </c>
      <c r="C535" t="s">
        <v>683</v>
      </c>
      <c r="D535" s="7">
        <v>2799</v>
      </c>
      <c r="E535" s="7">
        <v>6499</v>
      </c>
      <c r="F535" s="2">
        <v>0.56999999999999995</v>
      </c>
      <c r="G535" s="5">
        <v>4.0999999999999996</v>
      </c>
      <c r="H535" s="6">
        <v>38879</v>
      </c>
      <c r="I535" t="s">
        <v>2901</v>
      </c>
      <c r="J535" t="s">
        <v>2919</v>
      </c>
      <c r="K535" s="7">
        <f t="shared" si="40"/>
        <v>252674621</v>
      </c>
      <c r="L535" s="8">
        <f t="shared" si="41"/>
        <v>108822321</v>
      </c>
      <c r="M535" s="9" t="str">
        <f t="shared" si="42"/>
        <v>&gt; 500</v>
      </c>
      <c r="N535">
        <f t="shared" si="43"/>
        <v>159403.9</v>
      </c>
      <c r="O535" s="8">
        <f t="shared" si="44"/>
        <v>143852300</v>
      </c>
    </row>
    <row r="536" spans="1:15" x14ac:dyDescent="0.3">
      <c r="A536" t="s">
        <v>1051</v>
      </c>
      <c r="B536" t="s">
        <v>1052</v>
      </c>
      <c r="C536" t="s">
        <v>1053</v>
      </c>
      <c r="D536" s="7">
        <v>1399</v>
      </c>
      <c r="E536" s="7">
        <v>2990</v>
      </c>
      <c r="F536" s="2">
        <v>0.53</v>
      </c>
      <c r="G536" s="5">
        <v>4.0999999999999996</v>
      </c>
      <c r="H536" s="6">
        <v>97175</v>
      </c>
      <c r="I536" t="s">
        <v>2901</v>
      </c>
      <c r="J536" t="s">
        <v>2939</v>
      </c>
      <c r="K536" s="7">
        <f t="shared" si="40"/>
        <v>290553250</v>
      </c>
      <c r="L536" s="8">
        <f t="shared" si="41"/>
        <v>135947825</v>
      </c>
      <c r="M536" s="9" t="str">
        <f t="shared" si="42"/>
        <v>&gt; 500</v>
      </c>
      <c r="N536">
        <f t="shared" si="43"/>
        <v>398417.49999999994</v>
      </c>
      <c r="O536" s="8">
        <f t="shared" si="44"/>
        <v>154605425</v>
      </c>
    </row>
    <row r="537" spans="1:15" x14ac:dyDescent="0.3">
      <c r="A537" t="s">
        <v>1054</v>
      </c>
      <c r="B537" t="s">
        <v>1055</v>
      </c>
      <c r="C537" t="s">
        <v>704</v>
      </c>
      <c r="D537" s="7">
        <v>649</v>
      </c>
      <c r="E537" s="7">
        <v>2400</v>
      </c>
      <c r="F537" s="2">
        <v>0.73</v>
      </c>
      <c r="G537" s="5">
        <v>4.4000000000000004</v>
      </c>
      <c r="H537" s="6">
        <v>67260</v>
      </c>
      <c r="I537" t="s">
        <v>2901</v>
      </c>
      <c r="J537" t="s">
        <v>2922</v>
      </c>
      <c r="K537" s="7">
        <f t="shared" si="40"/>
        <v>161424000</v>
      </c>
      <c r="L537" s="8">
        <f t="shared" si="41"/>
        <v>43651740</v>
      </c>
      <c r="M537" s="9" t="str">
        <f t="shared" si="42"/>
        <v>&gt; 500</v>
      </c>
      <c r="N537">
        <f t="shared" si="43"/>
        <v>295944</v>
      </c>
      <c r="O537" s="8">
        <f t="shared" si="44"/>
        <v>117772260</v>
      </c>
    </row>
    <row r="538" spans="1:15" x14ac:dyDescent="0.3">
      <c r="A538" t="s">
        <v>1056</v>
      </c>
      <c r="B538" t="s">
        <v>1057</v>
      </c>
      <c r="C538" t="s">
        <v>739</v>
      </c>
      <c r="D538" s="7">
        <v>799</v>
      </c>
      <c r="E538" s="7">
        <v>3990</v>
      </c>
      <c r="F538" s="2">
        <v>0.8</v>
      </c>
      <c r="G538" s="5">
        <v>3.8</v>
      </c>
      <c r="H538" s="6">
        <v>119</v>
      </c>
      <c r="I538" t="s">
        <v>2901</v>
      </c>
      <c r="J538" t="s">
        <v>2927</v>
      </c>
      <c r="K538" s="7">
        <f t="shared" si="40"/>
        <v>474810</v>
      </c>
      <c r="L538" s="8">
        <f t="shared" si="41"/>
        <v>95081</v>
      </c>
      <c r="M538" s="9" t="str">
        <f t="shared" si="42"/>
        <v>&gt; 500</v>
      </c>
      <c r="N538">
        <f t="shared" si="43"/>
        <v>452.2</v>
      </c>
      <c r="O538" s="8">
        <f t="shared" si="44"/>
        <v>379729</v>
      </c>
    </row>
    <row r="539" spans="1:15" x14ac:dyDescent="0.3">
      <c r="A539" t="s">
        <v>1058</v>
      </c>
      <c r="B539" t="s">
        <v>1059</v>
      </c>
      <c r="C539" t="s">
        <v>1060</v>
      </c>
      <c r="D539" s="7">
        <v>149</v>
      </c>
      <c r="E539" s="7">
        <v>149</v>
      </c>
      <c r="F539" s="2">
        <v>0</v>
      </c>
      <c r="G539" s="5">
        <v>4.3</v>
      </c>
      <c r="H539" s="6">
        <v>10833</v>
      </c>
      <c r="I539" t="s">
        <v>2898</v>
      </c>
      <c r="J539" t="s">
        <v>2940</v>
      </c>
      <c r="K539" s="7">
        <f t="shared" si="40"/>
        <v>1614117</v>
      </c>
      <c r="L539" s="8">
        <f t="shared" si="41"/>
        <v>1614117</v>
      </c>
      <c r="M539" s="9" t="str">
        <f t="shared" si="42"/>
        <v xml:space="preserve"> &lt; 200</v>
      </c>
      <c r="N539">
        <f t="shared" si="43"/>
        <v>46581.9</v>
      </c>
      <c r="O539" s="8">
        <f t="shared" si="44"/>
        <v>0</v>
      </c>
    </row>
    <row r="540" spans="1:15" x14ac:dyDescent="0.3">
      <c r="A540" t="s">
        <v>109</v>
      </c>
      <c r="B540" t="s">
        <v>110</v>
      </c>
      <c r="C540" t="s">
        <v>2</v>
      </c>
      <c r="D540" s="7">
        <v>799</v>
      </c>
      <c r="E540" s="7">
        <v>2100</v>
      </c>
      <c r="F540" s="2">
        <v>0.62</v>
      </c>
      <c r="G540" s="5">
        <v>4.3</v>
      </c>
      <c r="H540" s="6">
        <v>8188</v>
      </c>
      <c r="I540" t="s">
        <v>2898</v>
      </c>
      <c r="J540" t="s">
        <v>2899</v>
      </c>
      <c r="K540" s="7">
        <f t="shared" si="40"/>
        <v>17194800</v>
      </c>
      <c r="L540" s="8">
        <f t="shared" si="41"/>
        <v>6542212</v>
      </c>
      <c r="M540" s="9" t="str">
        <f t="shared" si="42"/>
        <v>&gt; 500</v>
      </c>
      <c r="N540">
        <f t="shared" si="43"/>
        <v>35208.400000000001</v>
      </c>
      <c r="O540" s="8">
        <f t="shared" si="44"/>
        <v>10652588</v>
      </c>
    </row>
    <row r="541" spans="1:15" x14ac:dyDescent="0.3">
      <c r="A541" t="s">
        <v>1061</v>
      </c>
      <c r="B541" t="s">
        <v>1062</v>
      </c>
      <c r="C541" t="s">
        <v>709</v>
      </c>
      <c r="D541" s="7">
        <v>3799</v>
      </c>
      <c r="E541" s="7">
        <v>5299</v>
      </c>
      <c r="F541" s="2">
        <v>0.28000000000000003</v>
      </c>
      <c r="G541" s="5">
        <v>3.5</v>
      </c>
      <c r="H541" s="6">
        <v>1641</v>
      </c>
      <c r="I541" t="s">
        <v>2901</v>
      </c>
      <c r="J541" t="s">
        <v>2923</v>
      </c>
      <c r="K541" s="7">
        <f t="shared" si="40"/>
        <v>8695659</v>
      </c>
      <c r="L541" s="8">
        <f t="shared" si="41"/>
        <v>6234159</v>
      </c>
      <c r="M541" s="9" t="str">
        <f t="shared" si="42"/>
        <v>&gt; 500</v>
      </c>
      <c r="N541">
        <f t="shared" si="43"/>
        <v>5743.5</v>
      </c>
      <c r="O541" s="8">
        <f t="shared" si="44"/>
        <v>2461500</v>
      </c>
    </row>
    <row r="542" spans="1:15" x14ac:dyDescent="0.3">
      <c r="A542" t="s">
        <v>1063</v>
      </c>
      <c r="B542" t="s">
        <v>1064</v>
      </c>
      <c r="C542" t="s">
        <v>942</v>
      </c>
      <c r="D542" s="7">
        <v>199</v>
      </c>
      <c r="E542" s="7">
        <v>1899</v>
      </c>
      <c r="F542" s="2">
        <v>0.9</v>
      </c>
      <c r="G542" s="5">
        <v>4</v>
      </c>
      <c r="H542" s="6">
        <v>4740</v>
      </c>
      <c r="I542" t="s">
        <v>2901</v>
      </c>
      <c r="J542" t="s">
        <v>2937</v>
      </c>
      <c r="K542" s="7">
        <f t="shared" si="40"/>
        <v>9001260</v>
      </c>
      <c r="L542" s="8">
        <f t="shared" si="41"/>
        <v>943260</v>
      </c>
      <c r="M542" s="9" t="str">
        <f t="shared" si="42"/>
        <v xml:space="preserve"> &lt; 200</v>
      </c>
      <c r="N542">
        <f t="shared" si="43"/>
        <v>18960</v>
      </c>
      <c r="O542" s="8">
        <f t="shared" si="44"/>
        <v>8058000</v>
      </c>
    </row>
    <row r="543" spans="1:15" x14ac:dyDescent="0.3">
      <c r="A543" t="s">
        <v>1065</v>
      </c>
      <c r="B543" t="s">
        <v>1066</v>
      </c>
      <c r="C543" t="s">
        <v>693</v>
      </c>
      <c r="D543" s="7">
        <v>23999</v>
      </c>
      <c r="E543" s="7">
        <v>32999</v>
      </c>
      <c r="F543" s="2">
        <v>0.27</v>
      </c>
      <c r="G543" s="5">
        <v>3.9</v>
      </c>
      <c r="H543" s="6">
        <v>8866</v>
      </c>
      <c r="I543" t="s">
        <v>2901</v>
      </c>
      <c r="J543" t="s">
        <v>2921</v>
      </c>
      <c r="K543" s="7">
        <f t="shared" si="40"/>
        <v>292569134</v>
      </c>
      <c r="L543" s="8">
        <f t="shared" si="41"/>
        <v>212775134</v>
      </c>
      <c r="M543" s="9" t="str">
        <f t="shared" si="42"/>
        <v>&gt; 500</v>
      </c>
      <c r="N543">
        <f t="shared" si="43"/>
        <v>34577.4</v>
      </c>
      <c r="O543" s="8">
        <f t="shared" si="44"/>
        <v>79794000</v>
      </c>
    </row>
    <row r="544" spans="1:15" x14ac:dyDescent="0.3">
      <c r="A544" t="s">
        <v>1067</v>
      </c>
      <c r="B544" t="s">
        <v>1068</v>
      </c>
      <c r="C544" t="s">
        <v>693</v>
      </c>
      <c r="D544" s="7">
        <v>29990</v>
      </c>
      <c r="E544" s="7">
        <v>39990</v>
      </c>
      <c r="F544" s="2">
        <v>0.25</v>
      </c>
      <c r="G544" s="5">
        <v>4.3</v>
      </c>
      <c r="H544" s="6">
        <v>8399</v>
      </c>
      <c r="I544" t="s">
        <v>2901</v>
      </c>
      <c r="J544" t="s">
        <v>2921</v>
      </c>
      <c r="K544" s="7">
        <f t="shared" si="40"/>
        <v>335876010</v>
      </c>
      <c r="L544" s="8">
        <f t="shared" si="41"/>
        <v>251886010</v>
      </c>
      <c r="M544" s="9" t="str">
        <f t="shared" si="42"/>
        <v>&gt; 500</v>
      </c>
      <c r="N544">
        <f t="shared" si="43"/>
        <v>36115.699999999997</v>
      </c>
      <c r="O544" s="8">
        <f t="shared" si="44"/>
        <v>83990000</v>
      </c>
    </row>
    <row r="545" spans="1:15" x14ac:dyDescent="0.3">
      <c r="A545" t="s">
        <v>1069</v>
      </c>
      <c r="B545" t="s">
        <v>1070</v>
      </c>
      <c r="C545" t="s">
        <v>683</v>
      </c>
      <c r="D545" s="7">
        <v>281</v>
      </c>
      <c r="E545" s="7">
        <v>1999</v>
      </c>
      <c r="F545" s="2">
        <v>0.86</v>
      </c>
      <c r="G545" s="5">
        <v>2.8</v>
      </c>
      <c r="H545" s="6">
        <v>87</v>
      </c>
      <c r="I545" t="s">
        <v>2901</v>
      </c>
      <c r="J545" t="s">
        <v>2919</v>
      </c>
      <c r="K545" s="7">
        <f t="shared" si="40"/>
        <v>173913</v>
      </c>
      <c r="L545" s="8">
        <f t="shared" si="41"/>
        <v>24447</v>
      </c>
      <c r="M545" s="9" t="str">
        <f t="shared" si="42"/>
        <v>200 – 500</v>
      </c>
      <c r="N545">
        <f t="shared" si="43"/>
        <v>243.6</v>
      </c>
      <c r="O545" s="8">
        <f t="shared" si="44"/>
        <v>149466</v>
      </c>
    </row>
    <row r="546" spans="1:15" x14ac:dyDescent="0.3">
      <c r="A546" t="s">
        <v>1071</v>
      </c>
      <c r="B546" t="s">
        <v>1072</v>
      </c>
      <c r="C546" t="s">
        <v>693</v>
      </c>
      <c r="D546" s="7">
        <v>7998</v>
      </c>
      <c r="E546" s="7">
        <v>11999</v>
      </c>
      <c r="F546" s="2">
        <v>0.33</v>
      </c>
      <c r="G546" s="5">
        <v>3.8</v>
      </c>
      <c r="H546" s="6">
        <v>125</v>
      </c>
      <c r="I546" t="s">
        <v>2901</v>
      </c>
      <c r="J546" t="s">
        <v>2921</v>
      </c>
      <c r="K546" s="7">
        <f t="shared" si="40"/>
        <v>1499875</v>
      </c>
      <c r="L546" s="8">
        <f t="shared" si="41"/>
        <v>999750</v>
      </c>
      <c r="M546" s="9" t="str">
        <f t="shared" si="42"/>
        <v>&gt; 500</v>
      </c>
      <c r="N546">
        <f t="shared" si="43"/>
        <v>475</v>
      </c>
      <c r="O546" s="8">
        <f t="shared" si="44"/>
        <v>500125</v>
      </c>
    </row>
    <row r="547" spans="1:15" x14ac:dyDescent="0.3">
      <c r="A547" t="s">
        <v>1073</v>
      </c>
      <c r="B547" t="s">
        <v>1074</v>
      </c>
      <c r="C547" t="s">
        <v>683</v>
      </c>
      <c r="D547" s="7">
        <v>249</v>
      </c>
      <c r="E547" s="7">
        <v>999</v>
      </c>
      <c r="F547" s="2">
        <v>0.75</v>
      </c>
      <c r="G547" s="5">
        <v>4.5</v>
      </c>
      <c r="H547" s="6">
        <v>38</v>
      </c>
      <c r="I547" t="s">
        <v>2901</v>
      </c>
      <c r="J547" t="s">
        <v>2919</v>
      </c>
      <c r="K547" s="7">
        <f t="shared" si="40"/>
        <v>37962</v>
      </c>
      <c r="L547" s="8">
        <f t="shared" si="41"/>
        <v>9462</v>
      </c>
      <c r="M547" s="9" t="str">
        <f t="shared" si="42"/>
        <v>200 – 500</v>
      </c>
      <c r="N547">
        <f t="shared" si="43"/>
        <v>171</v>
      </c>
      <c r="O547" s="8">
        <f t="shared" si="44"/>
        <v>28500</v>
      </c>
    </row>
    <row r="548" spans="1:15" x14ac:dyDescent="0.3">
      <c r="A548" t="s">
        <v>1075</v>
      </c>
      <c r="B548" t="s">
        <v>1076</v>
      </c>
      <c r="C548" t="s">
        <v>895</v>
      </c>
      <c r="D548" s="7">
        <v>299</v>
      </c>
      <c r="E548" s="7">
        <v>599</v>
      </c>
      <c r="F548" s="2">
        <v>0.5</v>
      </c>
      <c r="G548" s="5">
        <v>4.3</v>
      </c>
      <c r="H548" s="6">
        <v>4674</v>
      </c>
      <c r="I548" t="s">
        <v>2901</v>
      </c>
      <c r="J548" t="s">
        <v>2934</v>
      </c>
      <c r="K548" s="7">
        <f t="shared" si="40"/>
        <v>2799726</v>
      </c>
      <c r="L548" s="8">
        <f t="shared" si="41"/>
        <v>1397526</v>
      </c>
      <c r="M548" s="9" t="str">
        <f t="shared" si="42"/>
        <v>200 – 500</v>
      </c>
      <c r="N548">
        <f t="shared" si="43"/>
        <v>20098.2</v>
      </c>
      <c r="O548" s="8">
        <f t="shared" si="44"/>
        <v>1402200</v>
      </c>
    </row>
    <row r="549" spans="1:15" x14ac:dyDescent="0.3">
      <c r="A549" t="s">
        <v>1077</v>
      </c>
      <c r="B549" t="s">
        <v>1078</v>
      </c>
      <c r="C549" t="s">
        <v>683</v>
      </c>
      <c r="D549" s="7">
        <v>499</v>
      </c>
      <c r="E549" s="7">
        <v>1899</v>
      </c>
      <c r="F549" s="2">
        <v>0.74</v>
      </c>
      <c r="G549" s="5">
        <v>4.0999999999999996</v>
      </c>
      <c r="H549" s="6">
        <v>412</v>
      </c>
      <c r="I549" t="s">
        <v>2901</v>
      </c>
      <c r="J549" t="s">
        <v>2919</v>
      </c>
      <c r="K549" s="7">
        <f t="shared" si="40"/>
        <v>782388</v>
      </c>
      <c r="L549" s="8">
        <f t="shared" si="41"/>
        <v>205588</v>
      </c>
      <c r="M549" s="9" t="str">
        <f t="shared" si="42"/>
        <v>200 – 500</v>
      </c>
      <c r="N549">
        <f t="shared" si="43"/>
        <v>1689.1999999999998</v>
      </c>
      <c r="O549" s="8">
        <f t="shared" si="44"/>
        <v>576800</v>
      </c>
    </row>
    <row r="550" spans="1:15" x14ac:dyDescent="0.3">
      <c r="A550" t="s">
        <v>1079</v>
      </c>
      <c r="B550" t="s">
        <v>1080</v>
      </c>
      <c r="C550" t="s">
        <v>683</v>
      </c>
      <c r="D550" s="7">
        <v>899</v>
      </c>
      <c r="E550" s="7">
        <v>3499</v>
      </c>
      <c r="F550" s="2">
        <v>0.74</v>
      </c>
      <c r="G550" s="5">
        <v>3</v>
      </c>
      <c r="H550" s="6">
        <v>681</v>
      </c>
      <c r="I550" t="s">
        <v>2901</v>
      </c>
      <c r="J550" t="s">
        <v>2919</v>
      </c>
      <c r="K550" s="7">
        <f t="shared" si="40"/>
        <v>2382819</v>
      </c>
      <c r="L550" s="8">
        <f t="shared" si="41"/>
        <v>612219</v>
      </c>
      <c r="M550" s="9" t="str">
        <f t="shared" si="42"/>
        <v>&gt; 500</v>
      </c>
      <c r="N550">
        <f t="shared" si="43"/>
        <v>2043</v>
      </c>
      <c r="O550" s="8">
        <f t="shared" si="44"/>
        <v>1770600</v>
      </c>
    </row>
    <row r="551" spans="1:15" x14ac:dyDescent="0.3">
      <c r="A551" t="s">
        <v>1081</v>
      </c>
      <c r="B551" t="s">
        <v>1082</v>
      </c>
      <c r="C551" t="s">
        <v>690</v>
      </c>
      <c r="D551" s="7">
        <v>1599</v>
      </c>
      <c r="E551" s="7">
        <v>3499</v>
      </c>
      <c r="F551" s="2">
        <v>0.54</v>
      </c>
      <c r="G551" s="5">
        <v>4</v>
      </c>
      <c r="H551" s="6">
        <v>36384</v>
      </c>
      <c r="I551" t="s">
        <v>2901</v>
      </c>
      <c r="J551" t="s">
        <v>2920</v>
      </c>
      <c r="K551" s="7">
        <f t="shared" si="40"/>
        <v>127307616</v>
      </c>
      <c r="L551" s="8">
        <f t="shared" si="41"/>
        <v>58178016</v>
      </c>
      <c r="M551" s="9" t="str">
        <f t="shared" si="42"/>
        <v>&gt; 500</v>
      </c>
      <c r="N551">
        <f t="shared" si="43"/>
        <v>145536</v>
      </c>
      <c r="O551" s="8">
        <f t="shared" si="44"/>
        <v>69129600</v>
      </c>
    </row>
    <row r="552" spans="1:15" x14ac:dyDescent="0.3">
      <c r="A552" t="s">
        <v>1083</v>
      </c>
      <c r="B552" t="s">
        <v>1084</v>
      </c>
      <c r="C552" t="s">
        <v>1085</v>
      </c>
      <c r="D552" s="7">
        <v>120</v>
      </c>
      <c r="E552" s="7">
        <v>999</v>
      </c>
      <c r="F552" s="2">
        <v>0.88</v>
      </c>
      <c r="G552" s="5">
        <v>3.9</v>
      </c>
      <c r="H552" s="6">
        <v>6491</v>
      </c>
      <c r="I552" t="s">
        <v>2901</v>
      </c>
      <c r="J552" t="s">
        <v>2911</v>
      </c>
      <c r="K552" s="7">
        <f t="shared" si="40"/>
        <v>6484509</v>
      </c>
      <c r="L552" s="8">
        <f t="shared" si="41"/>
        <v>778920</v>
      </c>
      <c r="M552" s="9" t="str">
        <f t="shared" si="42"/>
        <v xml:space="preserve"> &lt; 200</v>
      </c>
      <c r="N552">
        <f t="shared" si="43"/>
        <v>25314.899999999998</v>
      </c>
      <c r="O552" s="8">
        <f t="shared" si="44"/>
        <v>5705589</v>
      </c>
    </row>
    <row r="553" spans="1:15" x14ac:dyDescent="0.3">
      <c r="A553" t="s">
        <v>1086</v>
      </c>
      <c r="B553" t="s">
        <v>1087</v>
      </c>
      <c r="C553" t="s">
        <v>683</v>
      </c>
      <c r="D553" s="7">
        <v>3999</v>
      </c>
      <c r="E553" s="7">
        <v>6999</v>
      </c>
      <c r="F553" s="2">
        <v>0.43</v>
      </c>
      <c r="G553" s="5">
        <v>4.0999999999999996</v>
      </c>
      <c r="H553" s="6">
        <v>10229</v>
      </c>
      <c r="I553" t="s">
        <v>2901</v>
      </c>
      <c r="J553" t="s">
        <v>2919</v>
      </c>
      <c r="K553" s="7">
        <f t="shared" si="40"/>
        <v>71592771</v>
      </c>
      <c r="L553" s="8">
        <f t="shared" si="41"/>
        <v>40905771</v>
      </c>
      <c r="M553" s="9" t="str">
        <f t="shared" si="42"/>
        <v>&gt; 500</v>
      </c>
      <c r="N553">
        <f t="shared" si="43"/>
        <v>41938.899999999994</v>
      </c>
      <c r="O553" s="8">
        <f t="shared" si="44"/>
        <v>30687000</v>
      </c>
    </row>
    <row r="554" spans="1:15" x14ac:dyDescent="0.3">
      <c r="A554" t="s">
        <v>1088</v>
      </c>
      <c r="B554" t="s">
        <v>990</v>
      </c>
      <c r="C554" t="s">
        <v>693</v>
      </c>
      <c r="D554" s="7">
        <v>12999</v>
      </c>
      <c r="E554" s="7">
        <v>18999</v>
      </c>
      <c r="F554" s="2">
        <v>0.32</v>
      </c>
      <c r="G554" s="5">
        <v>4.0999999999999996</v>
      </c>
      <c r="H554" s="6">
        <v>50772</v>
      </c>
      <c r="I554" t="s">
        <v>2901</v>
      </c>
      <c r="J554" t="s">
        <v>2921</v>
      </c>
      <c r="K554" s="7">
        <f t="shared" si="40"/>
        <v>964617228</v>
      </c>
      <c r="L554" s="8">
        <f t="shared" si="41"/>
        <v>659985228</v>
      </c>
      <c r="M554" s="9" t="str">
        <f t="shared" si="42"/>
        <v>&gt; 500</v>
      </c>
      <c r="N554">
        <f t="shared" si="43"/>
        <v>208165.19999999998</v>
      </c>
      <c r="O554" s="8">
        <f t="shared" si="44"/>
        <v>304632000</v>
      </c>
    </row>
    <row r="555" spans="1:15" x14ac:dyDescent="0.3">
      <c r="A555" t="s">
        <v>1089</v>
      </c>
      <c r="B555" t="s">
        <v>1090</v>
      </c>
      <c r="C555" t="s">
        <v>942</v>
      </c>
      <c r="D555" s="7">
        <v>1599</v>
      </c>
      <c r="E555" s="7">
        <v>2599</v>
      </c>
      <c r="F555" s="2">
        <v>0.38</v>
      </c>
      <c r="G555" s="5">
        <v>4.3</v>
      </c>
      <c r="H555" s="6">
        <v>1801</v>
      </c>
      <c r="I555" t="s">
        <v>2901</v>
      </c>
      <c r="J555" t="s">
        <v>2937</v>
      </c>
      <c r="K555" s="7">
        <f t="shared" si="40"/>
        <v>4680799</v>
      </c>
      <c r="L555" s="8">
        <f t="shared" si="41"/>
        <v>2879799</v>
      </c>
      <c r="M555" s="9" t="str">
        <f t="shared" si="42"/>
        <v>&gt; 500</v>
      </c>
      <c r="N555">
        <f t="shared" si="43"/>
        <v>7744.2999999999993</v>
      </c>
      <c r="O555" s="8">
        <f t="shared" si="44"/>
        <v>1801000</v>
      </c>
    </row>
    <row r="556" spans="1:15" x14ac:dyDescent="0.3">
      <c r="A556" t="s">
        <v>1091</v>
      </c>
      <c r="B556" t="s">
        <v>1092</v>
      </c>
      <c r="C556" t="s">
        <v>739</v>
      </c>
      <c r="D556" s="7">
        <v>699</v>
      </c>
      <c r="E556" s="7">
        <v>1199</v>
      </c>
      <c r="F556" s="2">
        <v>0.42</v>
      </c>
      <c r="G556" s="5">
        <v>4</v>
      </c>
      <c r="H556" s="6">
        <v>14404</v>
      </c>
      <c r="I556" t="s">
        <v>2901</v>
      </c>
      <c r="J556" t="s">
        <v>2927</v>
      </c>
      <c r="K556" s="7">
        <f t="shared" si="40"/>
        <v>17270396</v>
      </c>
      <c r="L556" s="8">
        <f t="shared" si="41"/>
        <v>10068396</v>
      </c>
      <c r="M556" s="9" t="str">
        <f t="shared" si="42"/>
        <v>&gt; 500</v>
      </c>
      <c r="N556">
        <f t="shared" si="43"/>
        <v>57616</v>
      </c>
      <c r="O556" s="8">
        <f t="shared" si="44"/>
        <v>7202000</v>
      </c>
    </row>
    <row r="557" spans="1:15" x14ac:dyDescent="0.3">
      <c r="A557" t="s">
        <v>1093</v>
      </c>
      <c r="B557" t="s">
        <v>1094</v>
      </c>
      <c r="C557" t="s">
        <v>1095</v>
      </c>
      <c r="D557" s="7">
        <v>99</v>
      </c>
      <c r="E557" s="7">
        <v>999</v>
      </c>
      <c r="F557" s="2">
        <v>0.9</v>
      </c>
      <c r="G557" s="5">
        <v>4.4000000000000004</v>
      </c>
      <c r="H557" s="6">
        <v>305</v>
      </c>
      <c r="I557" t="s">
        <v>2901</v>
      </c>
      <c r="J557" t="s">
        <v>2941</v>
      </c>
      <c r="K557" s="7">
        <f t="shared" si="40"/>
        <v>304695</v>
      </c>
      <c r="L557" s="8">
        <f t="shared" si="41"/>
        <v>30195</v>
      </c>
      <c r="M557" s="9" t="str">
        <f t="shared" si="42"/>
        <v xml:space="preserve"> &lt; 200</v>
      </c>
      <c r="N557">
        <f t="shared" si="43"/>
        <v>1342</v>
      </c>
      <c r="O557" s="8">
        <f t="shared" si="44"/>
        <v>274500</v>
      </c>
    </row>
    <row r="558" spans="1:15" x14ac:dyDescent="0.3">
      <c r="A558" t="s">
        <v>1096</v>
      </c>
      <c r="B558" t="s">
        <v>1097</v>
      </c>
      <c r="C558" t="s">
        <v>693</v>
      </c>
      <c r="D558" s="7">
        <v>7915</v>
      </c>
      <c r="E558" s="7">
        <v>9999</v>
      </c>
      <c r="F558" s="2">
        <v>0.21</v>
      </c>
      <c r="G558" s="5">
        <v>4.3</v>
      </c>
      <c r="H558" s="6">
        <v>1376</v>
      </c>
      <c r="I558" t="s">
        <v>2901</v>
      </c>
      <c r="J558" t="s">
        <v>2921</v>
      </c>
      <c r="K558" s="7">
        <f t="shared" si="40"/>
        <v>13758624</v>
      </c>
      <c r="L558" s="8">
        <f t="shared" si="41"/>
        <v>10891040</v>
      </c>
      <c r="M558" s="9" t="str">
        <f t="shared" si="42"/>
        <v>&gt; 500</v>
      </c>
      <c r="N558">
        <f t="shared" si="43"/>
        <v>5916.8</v>
      </c>
      <c r="O558" s="8">
        <f t="shared" si="44"/>
        <v>2867584</v>
      </c>
    </row>
    <row r="559" spans="1:15" x14ac:dyDescent="0.3">
      <c r="A559" t="s">
        <v>1098</v>
      </c>
      <c r="B559" t="s">
        <v>1099</v>
      </c>
      <c r="C559" t="s">
        <v>683</v>
      </c>
      <c r="D559" s="7">
        <v>1499</v>
      </c>
      <c r="E559" s="7">
        <v>7999</v>
      </c>
      <c r="F559" s="2">
        <v>0.81</v>
      </c>
      <c r="G559" s="5">
        <v>4.2</v>
      </c>
      <c r="H559" s="6">
        <v>22638</v>
      </c>
      <c r="I559" t="s">
        <v>2901</v>
      </c>
      <c r="J559" t="s">
        <v>2919</v>
      </c>
      <c r="K559" s="7">
        <f t="shared" si="40"/>
        <v>181081362</v>
      </c>
      <c r="L559" s="8">
        <f t="shared" si="41"/>
        <v>33934362</v>
      </c>
      <c r="M559" s="9" t="str">
        <f t="shared" si="42"/>
        <v>&gt; 500</v>
      </c>
      <c r="N559">
        <f t="shared" si="43"/>
        <v>95079.6</v>
      </c>
      <c r="O559" s="8">
        <f t="shared" si="44"/>
        <v>147147000</v>
      </c>
    </row>
    <row r="560" spans="1:15" x14ac:dyDescent="0.3">
      <c r="A560" t="s">
        <v>1100</v>
      </c>
      <c r="B560" t="s">
        <v>1101</v>
      </c>
      <c r="C560" t="s">
        <v>709</v>
      </c>
      <c r="D560" s="7">
        <v>1055</v>
      </c>
      <c r="E560" s="7">
        <v>1249</v>
      </c>
      <c r="F560" s="2">
        <v>0.16</v>
      </c>
      <c r="G560" s="5">
        <v>3.8</v>
      </c>
      <c r="H560" s="6">
        <v>2352</v>
      </c>
      <c r="I560" t="s">
        <v>2901</v>
      </c>
      <c r="J560" t="s">
        <v>2923</v>
      </c>
      <c r="K560" s="7">
        <f t="shared" si="40"/>
        <v>2937648</v>
      </c>
      <c r="L560" s="8">
        <f t="shared" si="41"/>
        <v>2481360</v>
      </c>
      <c r="M560" s="9" t="str">
        <f t="shared" si="42"/>
        <v>&gt; 500</v>
      </c>
      <c r="N560">
        <f t="shared" si="43"/>
        <v>8937.6</v>
      </c>
      <c r="O560" s="8">
        <f t="shared" si="44"/>
        <v>456288</v>
      </c>
    </row>
    <row r="561" spans="1:15" x14ac:dyDescent="0.3">
      <c r="A561" t="s">
        <v>1102</v>
      </c>
      <c r="B561" t="s">
        <v>1103</v>
      </c>
      <c r="C561" t="s">
        <v>895</v>
      </c>
      <c r="D561" s="7">
        <v>150</v>
      </c>
      <c r="E561" s="7">
        <v>599</v>
      </c>
      <c r="F561" s="2">
        <v>0.75</v>
      </c>
      <c r="G561" s="5">
        <v>4.3</v>
      </c>
      <c r="H561" s="6">
        <v>714</v>
      </c>
      <c r="I561" t="s">
        <v>2901</v>
      </c>
      <c r="J561" t="s">
        <v>2934</v>
      </c>
      <c r="K561" s="7">
        <f t="shared" si="40"/>
        <v>427686</v>
      </c>
      <c r="L561" s="8">
        <f t="shared" si="41"/>
        <v>107100</v>
      </c>
      <c r="M561" s="9" t="str">
        <f t="shared" si="42"/>
        <v xml:space="preserve"> &lt; 200</v>
      </c>
      <c r="N561">
        <f t="shared" si="43"/>
        <v>3070.2</v>
      </c>
      <c r="O561" s="8">
        <f t="shared" si="44"/>
        <v>320586</v>
      </c>
    </row>
    <row r="562" spans="1:15" x14ac:dyDescent="0.3">
      <c r="A562" t="s">
        <v>145</v>
      </c>
      <c r="B562" t="s">
        <v>146</v>
      </c>
      <c r="C562" t="s">
        <v>2</v>
      </c>
      <c r="D562" s="7">
        <v>219</v>
      </c>
      <c r="E562" s="7">
        <v>700</v>
      </c>
      <c r="F562" s="2">
        <v>0.69</v>
      </c>
      <c r="G562" s="5">
        <v>4.3</v>
      </c>
      <c r="H562" s="6">
        <v>20052</v>
      </c>
      <c r="I562" t="s">
        <v>2898</v>
      </c>
      <c r="J562" t="s">
        <v>2899</v>
      </c>
      <c r="K562" s="7">
        <f t="shared" si="40"/>
        <v>14036400</v>
      </c>
      <c r="L562" s="8">
        <f t="shared" si="41"/>
        <v>4391388</v>
      </c>
      <c r="M562" s="9" t="str">
        <f t="shared" si="42"/>
        <v>200 – 500</v>
      </c>
      <c r="N562">
        <f t="shared" si="43"/>
        <v>86223.599999999991</v>
      </c>
      <c r="O562" s="8">
        <f t="shared" si="44"/>
        <v>9645012</v>
      </c>
    </row>
    <row r="563" spans="1:15" x14ac:dyDescent="0.3">
      <c r="A563" t="s">
        <v>1104</v>
      </c>
      <c r="B563" t="s">
        <v>1105</v>
      </c>
      <c r="C563" t="s">
        <v>942</v>
      </c>
      <c r="D563" s="7">
        <v>474</v>
      </c>
      <c r="E563" s="7">
        <v>1799</v>
      </c>
      <c r="F563" s="2">
        <v>0.74</v>
      </c>
      <c r="G563" s="5">
        <v>4.3</v>
      </c>
      <c r="H563" s="6">
        <v>1454</v>
      </c>
      <c r="I563" t="s">
        <v>2901</v>
      </c>
      <c r="J563" t="s">
        <v>2937</v>
      </c>
      <c r="K563" s="7">
        <f t="shared" si="40"/>
        <v>2615746</v>
      </c>
      <c r="L563" s="8">
        <f t="shared" si="41"/>
        <v>689196</v>
      </c>
      <c r="M563" s="9" t="str">
        <f t="shared" si="42"/>
        <v>200 – 500</v>
      </c>
      <c r="N563">
        <f t="shared" si="43"/>
        <v>6252.2</v>
      </c>
      <c r="O563" s="8">
        <f t="shared" si="44"/>
        <v>1926550</v>
      </c>
    </row>
    <row r="564" spans="1:15" x14ac:dyDescent="0.3">
      <c r="A564" t="s">
        <v>153</v>
      </c>
      <c r="B564" t="s">
        <v>154</v>
      </c>
      <c r="C564" t="s">
        <v>2</v>
      </c>
      <c r="D564" s="7">
        <v>115</v>
      </c>
      <c r="E564" s="7">
        <v>499</v>
      </c>
      <c r="F564" s="2">
        <v>0.77</v>
      </c>
      <c r="G564" s="5">
        <v>4</v>
      </c>
      <c r="H564" s="6">
        <v>7732</v>
      </c>
      <c r="I564" t="s">
        <v>2898</v>
      </c>
      <c r="J564" t="s">
        <v>2899</v>
      </c>
      <c r="K564" s="7">
        <f t="shared" si="40"/>
        <v>3858268</v>
      </c>
      <c r="L564" s="8">
        <f t="shared" si="41"/>
        <v>889180</v>
      </c>
      <c r="M564" s="9" t="str">
        <f t="shared" si="42"/>
        <v xml:space="preserve"> &lt; 200</v>
      </c>
      <c r="N564">
        <f t="shared" si="43"/>
        <v>30928</v>
      </c>
      <c r="O564" s="8">
        <f t="shared" si="44"/>
        <v>2969088</v>
      </c>
    </row>
    <row r="565" spans="1:15" x14ac:dyDescent="0.3">
      <c r="A565" t="s">
        <v>1106</v>
      </c>
      <c r="B565" t="s">
        <v>1107</v>
      </c>
      <c r="C565" t="s">
        <v>739</v>
      </c>
      <c r="D565" s="7">
        <v>239</v>
      </c>
      <c r="E565" s="7">
        <v>599</v>
      </c>
      <c r="F565" s="2">
        <v>0.6</v>
      </c>
      <c r="G565" s="5">
        <v>3.9</v>
      </c>
      <c r="H565" s="6">
        <v>2147</v>
      </c>
      <c r="I565" t="s">
        <v>2901</v>
      </c>
      <c r="J565" t="s">
        <v>2927</v>
      </c>
      <c r="K565" s="7">
        <f t="shared" si="40"/>
        <v>1286053</v>
      </c>
      <c r="L565" s="8">
        <f t="shared" si="41"/>
        <v>513133</v>
      </c>
      <c r="M565" s="9" t="str">
        <f t="shared" si="42"/>
        <v>200 – 500</v>
      </c>
      <c r="N565">
        <f t="shared" si="43"/>
        <v>8373.2999999999993</v>
      </c>
      <c r="O565" s="8">
        <f t="shared" si="44"/>
        <v>772920</v>
      </c>
    </row>
    <row r="566" spans="1:15" x14ac:dyDescent="0.3">
      <c r="A566" t="s">
        <v>1108</v>
      </c>
      <c r="B566" t="s">
        <v>1109</v>
      </c>
      <c r="C566" t="s">
        <v>693</v>
      </c>
      <c r="D566" s="7">
        <v>7499</v>
      </c>
      <c r="E566" s="7">
        <v>9499</v>
      </c>
      <c r="F566" s="2">
        <v>0.21</v>
      </c>
      <c r="G566" s="5">
        <v>4.0999999999999996</v>
      </c>
      <c r="H566" s="6">
        <v>313832</v>
      </c>
      <c r="I566" t="s">
        <v>2901</v>
      </c>
      <c r="J566" t="s">
        <v>2921</v>
      </c>
      <c r="K566" s="7">
        <f t="shared" si="40"/>
        <v>2981090168</v>
      </c>
      <c r="L566" s="8">
        <f t="shared" si="41"/>
        <v>2353426168</v>
      </c>
      <c r="M566" s="9" t="str">
        <f t="shared" si="42"/>
        <v>&gt; 500</v>
      </c>
      <c r="N566">
        <f t="shared" si="43"/>
        <v>1286711.2</v>
      </c>
      <c r="O566" s="8">
        <f t="shared" si="44"/>
        <v>627664000</v>
      </c>
    </row>
    <row r="567" spans="1:15" x14ac:dyDescent="0.3">
      <c r="A567" t="s">
        <v>1110</v>
      </c>
      <c r="B567" t="s">
        <v>1111</v>
      </c>
      <c r="C567" t="s">
        <v>683</v>
      </c>
      <c r="D567" s="7">
        <v>265</v>
      </c>
      <c r="E567" s="7">
        <v>999</v>
      </c>
      <c r="F567" s="2">
        <v>0.73</v>
      </c>
      <c r="G567" s="5">
        <v>3.7</v>
      </c>
      <c r="H567" s="6">
        <v>465</v>
      </c>
      <c r="I567" t="s">
        <v>2901</v>
      </c>
      <c r="J567" t="s">
        <v>2919</v>
      </c>
      <c r="K567" s="7">
        <f t="shared" si="40"/>
        <v>464535</v>
      </c>
      <c r="L567" s="8">
        <f t="shared" si="41"/>
        <v>123225</v>
      </c>
      <c r="M567" s="9" t="str">
        <f t="shared" si="42"/>
        <v>200 – 500</v>
      </c>
      <c r="N567">
        <f t="shared" si="43"/>
        <v>1720.5</v>
      </c>
      <c r="O567" s="8">
        <f t="shared" si="44"/>
        <v>341310</v>
      </c>
    </row>
    <row r="568" spans="1:15" x14ac:dyDescent="0.3">
      <c r="A568" t="s">
        <v>1112</v>
      </c>
      <c r="B568" t="s">
        <v>1113</v>
      </c>
      <c r="C568" t="s">
        <v>693</v>
      </c>
      <c r="D568" s="7">
        <v>37990</v>
      </c>
      <c r="E568" s="7">
        <v>74999</v>
      </c>
      <c r="F568" s="2">
        <v>0.49</v>
      </c>
      <c r="G568" s="5">
        <v>4.2</v>
      </c>
      <c r="H568" s="6">
        <v>27790</v>
      </c>
      <c r="I568" t="s">
        <v>2901</v>
      </c>
      <c r="J568" t="s">
        <v>2921</v>
      </c>
      <c r="K568" s="7">
        <f t="shared" si="40"/>
        <v>2084222210</v>
      </c>
      <c r="L568" s="8">
        <f t="shared" si="41"/>
        <v>1055742100</v>
      </c>
      <c r="M568" s="9" t="str">
        <f t="shared" si="42"/>
        <v>&gt; 500</v>
      </c>
      <c r="N568">
        <f t="shared" si="43"/>
        <v>116718</v>
      </c>
      <c r="O568" s="8">
        <f t="shared" si="44"/>
        <v>1028480110</v>
      </c>
    </row>
    <row r="569" spans="1:15" x14ac:dyDescent="0.3">
      <c r="A569" t="s">
        <v>157</v>
      </c>
      <c r="B569" t="s">
        <v>158</v>
      </c>
      <c r="C569" t="s">
        <v>2</v>
      </c>
      <c r="D569" s="7">
        <v>199</v>
      </c>
      <c r="E569" s="7">
        <v>499</v>
      </c>
      <c r="F569" s="2">
        <v>0.6</v>
      </c>
      <c r="G569" s="5">
        <v>4.0999999999999996</v>
      </c>
      <c r="H569" s="6">
        <v>602</v>
      </c>
      <c r="I569" t="s">
        <v>2898</v>
      </c>
      <c r="J569" t="s">
        <v>2899</v>
      </c>
      <c r="K569" s="7">
        <f t="shared" si="40"/>
        <v>300398</v>
      </c>
      <c r="L569" s="8">
        <f t="shared" si="41"/>
        <v>119798</v>
      </c>
      <c r="M569" s="9" t="str">
        <f t="shared" si="42"/>
        <v xml:space="preserve"> &lt; 200</v>
      </c>
      <c r="N569">
        <f t="shared" si="43"/>
        <v>2468.1999999999998</v>
      </c>
      <c r="O569" s="8">
        <f t="shared" si="44"/>
        <v>180600</v>
      </c>
    </row>
    <row r="570" spans="1:15" x14ac:dyDescent="0.3">
      <c r="A570" t="s">
        <v>159</v>
      </c>
      <c r="B570" t="s">
        <v>160</v>
      </c>
      <c r="C570" t="s">
        <v>2</v>
      </c>
      <c r="D570" s="7">
        <v>179</v>
      </c>
      <c r="E570" s="7">
        <v>399</v>
      </c>
      <c r="F570" s="2">
        <v>0.55000000000000004</v>
      </c>
      <c r="G570" s="5">
        <v>4</v>
      </c>
      <c r="H570" s="6">
        <v>1423</v>
      </c>
      <c r="I570" t="s">
        <v>2898</v>
      </c>
      <c r="J570" t="s">
        <v>2899</v>
      </c>
      <c r="K570" s="7">
        <f t="shared" si="40"/>
        <v>567777</v>
      </c>
      <c r="L570" s="8">
        <f t="shared" si="41"/>
        <v>254717</v>
      </c>
      <c r="M570" s="9" t="str">
        <f t="shared" si="42"/>
        <v xml:space="preserve"> &lt; 200</v>
      </c>
      <c r="N570">
        <f t="shared" si="43"/>
        <v>5692</v>
      </c>
      <c r="O570" s="8">
        <f t="shared" si="44"/>
        <v>313060</v>
      </c>
    </row>
    <row r="571" spans="1:15" x14ac:dyDescent="0.3">
      <c r="A571" t="s">
        <v>1114</v>
      </c>
      <c r="B571" t="s">
        <v>1115</v>
      </c>
      <c r="C571" t="s">
        <v>803</v>
      </c>
      <c r="D571" s="7">
        <v>1799</v>
      </c>
      <c r="E571" s="7">
        <v>3999</v>
      </c>
      <c r="F571" s="2">
        <v>0.55000000000000004</v>
      </c>
      <c r="G571" s="5">
        <v>4.5999999999999996</v>
      </c>
      <c r="H571" s="6">
        <v>245</v>
      </c>
      <c r="I571" t="s">
        <v>2901</v>
      </c>
      <c r="J571" t="s">
        <v>2930</v>
      </c>
      <c r="K571" s="7">
        <f t="shared" si="40"/>
        <v>979755</v>
      </c>
      <c r="L571" s="8">
        <f t="shared" si="41"/>
        <v>440755</v>
      </c>
      <c r="M571" s="9" t="str">
        <f t="shared" si="42"/>
        <v>&gt; 500</v>
      </c>
      <c r="N571">
        <f t="shared" si="43"/>
        <v>1127</v>
      </c>
      <c r="O571" s="8">
        <f t="shared" si="44"/>
        <v>539000</v>
      </c>
    </row>
    <row r="572" spans="1:15" x14ac:dyDescent="0.3">
      <c r="A572" t="s">
        <v>1116</v>
      </c>
      <c r="B572" t="s">
        <v>1117</v>
      </c>
      <c r="C572" t="s">
        <v>693</v>
      </c>
      <c r="D572" s="7">
        <v>8499</v>
      </c>
      <c r="E572" s="7">
        <v>11999</v>
      </c>
      <c r="F572" s="2">
        <v>0.28999999999999998</v>
      </c>
      <c r="G572" s="5">
        <v>3.9</v>
      </c>
      <c r="H572" s="6">
        <v>276</v>
      </c>
      <c r="I572" t="s">
        <v>2901</v>
      </c>
      <c r="J572" t="s">
        <v>2921</v>
      </c>
      <c r="K572" s="7">
        <f t="shared" si="40"/>
        <v>3311724</v>
      </c>
      <c r="L572" s="8">
        <f t="shared" si="41"/>
        <v>2345724</v>
      </c>
      <c r="M572" s="9" t="str">
        <f t="shared" si="42"/>
        <v>&gt; 500</v>
      </c>
      <c r="N572">
        <f t="shared" si="43"/>
        <v>1076.3999999999999</v>
      </c>
      <c r="O572" s="8">
        <f t="shared" si="44"/>
        <v>966000</v>
      </c>
    </row>
    <row r="573" spans="1:15" x14ac:dyDescent="0.3">
      <c r="A573" t="s">
        <v>1118</v>
      </c>
      <c r="B573" t="s">
        <v>1119</v>
      </c>
      <c r="C573" t="s">
        <v>683</v>
      </c>
      <c r="D573" s="7">
        <v>1999</v>
      </c>
      <c r="E573" s="7">
        <v>3999</v>
      </c>
      <c r="F573" s="2">
        <v>0.5</v>
      </c>
      <c r="G573" s="5">
        <v>4</v>
      </c>
      <c r="H573" s="6">
        <v>30254</v>
      </c>
      <c r="I573" t="s">
        <v>2901</v>
      </c>
      <c r="J573" t="s">
        <v>2919</v>
      </c>
      <c r="K573" s="7">
        <f t="shared" si="40"/>
        <v>120985746</v>
      </c>
      <c r="L573" s="8">
        <f t="shared" si="41"/>
        <v>60477746</v>
      </c>
      <c r="M573" s="9" t="str">
        <f t="shared" si="42"/>
        <v>&gt; 500</v>
      </c>
      <c r="N573">
        <f t="shared" si="43"/>
        <v>121016</v>
      </c>
      <c r="O573" s="8">
        <f t="shared" si="44"/>
        <v>60508000</v>
      </c>
    </row>
    <row r="574" spans="1:15" x14ac:dyDescent="0.3">
      <c r="A574" t="s">
        <v>1120</v>
      </c>
      <c r="B574" t="s">
        <v>769</v>
      </c>
      <c r="C574" t="s">
        <v>683</v>
      </c>
      <c r="D574" s="7">
        <v>3999</v>
      </c>
      <c r="E574" s="7">
        <v>17999</v>
      </c>
      <c r="F574" s="2">
        <v>0.78</v>
      </c>
      <c r="G574" s="5">
        <v>4.3</v>
      </c>
      <c r="H574" s="6">
        <v>17161</v>
      </c>
      <c r="I574" t="s">
        <v>2901</v>
      </c>
      <c r="J574" t="s">
        <v>2919</v>
      </c>
      <c r="K574" s="7">
        <f t="shared" si="40"/>
        <v>308880839</v>
      </c>
      <c r="L574" s="8">
        <f t="shared" si="41"/>
        <v>68626839</v>
      </c>
      <c r="M574" s="9" t="str">
        <f t="shared" si="42"/>
        <v>&gt; 500</v>
      </c>
      <c r="N574">
        <f t="shared" si="43"/>
        <v>73792.3</v>
      </c>
      <c r="O574" s="8">
        <f t="shared" si="44"/>
        <v>240254000</v>
      </c>
    </row>
    <row r="575" spans="1:15" x14ac:dyDescent="0.3">
      <c r="A575" t="s">
        <v>1121</v>
      </c>
      <c r="B575" t="s">
        <v>1122</v>
      </c>
      <c r="C575" t="s">
        <v>739</v>
      </c>
      <c r="D575" s="7">
        <v>219</v>
      </c>
      <c r="E575" s="7">
        <v>499</v>
      </c>
      <c r="F575" s="2">
        <v>0.56000000000000005</v>
      </c>
      <c r="G575" s="5">
        <v>4.4000000000000004</v>
      </c>
      <c r="H575" s="6">
        <v>14</v>
      </c>
      <c r="I575" t="s">
        <v>2901</v>
      </c>
      <c r="J575" t="s">
        <v>2927</v>
      </c>
      <c r="K575" s="7">
        <f t="shared" si="40"/>
        <v>6986</v>
      </c>
      <c r="L575" s="8">
        <f t="shared" si="41"/>
        <v>3066</v>
      </c>
      <c r="M575" s="9" t="str">
        <f t="shared" si="42"/>
        <v>200 – 500</v>
      </c>
      <c r="N575">
        <f t="shared" si="43"/>
        <v>61.600000000000009</v>
      </c>
      <c r="O575" s="8">
        <f t="shared" si="44"/>
        <v>3920</v>
      </c>
    </row>
    <row r="576" spans="1:15" x14ac:dyDescent="0.3">
      <c r="A576" t="s">
        <v>1123</v>
      </c>
      <c r="B576" t="s">
        <v>1124</v>
      </c>
      <c r="C576" t="s">
        <v>803</v>
      </c>
      <c r="D576" s="7">
        <v>599</v>
      </c>
      <c r="E576" s="7">
        <v>1399</v>
      </c>
      <c r="F576" s="2">
        <v>0.56999999999999995</v>
      </c>
      <c r="G576" s="5">
        <v>4.0999999999999996</v>
      </c>
      <c r="H576" s="6">
        <v>14560</v>
      </c>
      <c r="I576" t="s">
        <v>2901</v>
      </c>
      <c r="J576" t="s">
        <v>2930</v>
      </c>
      <c r="K576" s="7">
        <f t="shared" si="40"/>
        <v>20369440</v>
      </c>
      <c r="L576" s="8">
        <f t="shared" si="41"/>
        <v>8721440</v>
      </c>
      <c r="M576" s="9" t="str">
        <f t="shared" si="42"/>
        <v>&gt; 500</v>
      </c>
      <c r="N576">
        <f t="shared" si="43"/>
        <v>59695.999999999993</v>
      </c>
      <c r="O576" s="8">
        <f t="shared" si="44"/>
        <v>11648000</v>
      </c>
    </row>
    <row r="577" spans="1:15" x14ac:dyDescent="0.3">
      <c r="A577" t="s">
        <v>1125</v>
      </c>
      <c r="B577" t="s">
        <v>1126</v>
      </c>
      <c r="C577" t="s">
        <v>690</v>
      </c>
      <c r="D577" s="7">
        <v>2499</v>
      </c>
      <c r="E577" s="7">
        <v>2999</v>
      </c>
      <c r="F577" s="2">
        <v>0.17</v>
      </c>
      <c r="G577" s="5">
        <v>4.0999999999999996</v>
      </c>
      <c r="H577" s="6">
        <v>3156</v>
      </c>
      <c r="I577" t="s">
        <v>2901</v>
      </c>
      <c r="J577" t="s">
        <v>2920</v>
      </c>
      <c r="K577" s="7">
        <f t="shared" si="40"/>
        <v>9464844</v>
      </c>
      <c r="L577" s="8">
        <f t="shared" si="41"/>
        <v>7886844</v>
      </c>
      <c r="M577" s="9" t="str">
        <f t="shared" si="42"/>
        <v>&gt; 500</v>
      </c>
      <c r="N577">
        <f t="shared" si="43"/>
        <v>12939.599999999999</v>
      </c>
      <c r="O577" s="8">
        <f t="shared" si="44"/>
        <v>1578000</v>
      </c>
    </row>
    <row r="578" spans="1:15" x14ac:dyDescent="0.3">
      <c r="A578" t="s">
        <v>1127</v>
      </c>
      <c r="B578" t="s">
        <v>1128</v>
      </c>
      <c r="C578" t="s">
        <v>1129</v>
      </c>
      <c r="D578" s="7">
        <v>89</v>
      </c>
      <c r="E578" s="7">
        <v>499</v>
      </c>
      <c r="F578" s="2">
        <v>0.82</v>
      </c>
      <c r="G578" s="5">
        <v>4.0999999999999996</v>
      </c>
      <c r="H578" s="6">
        <v>9340</v>
      </c>
      <c r="I578" t="s">
        <v>2901</v>
      </c>
      <c r="J578" t="s">
        <v>2942</v>
      </c>
      <c r="K578" s="7">
        <f t="shared" si="40"/>
        <v>4660660</v>
      </c>
      <c r="L578" s="8">
        <f t="shared" si="41"/>
        <v>831260</v>
      </c>
      <c r="M578" s="9" t="str">
        <f t="shared" si="42"/>
        <v xml:space="preserve"> &lt; 200</v>
      </c>
      <c r="N578">
        <f t="shared" si="43"/>
        <v>38294</v>
      </c>
      <c r="O578" s="8">
        <f t="shared" si="44"/>
        <v>3829400</v>
      </c>
    </row>
    <row r="579" spans="1:15" x14ac:dyDescent="0.3">
      <c r="A579" t="s">
        <v>1130</v>
      </c>
      <c r="B579" t="s">
        <v>1131</v>
      </c>
      <c r="C579" t="s">
        <v>683</v>
      </c>
      <c r="D579" s="7">
        <v>2999</v>
      </c>
      <c r="E579" s="7">
        <v>11999</v>
      </c>
      <c r="F579" s="2">
        <v>0.75</v>
      </c>
      <c r="G579" s="5">
        <v>4.4000000000000004</v>
      </c>
      <c r="H579" s="6">
        <v>768</v>
      </c>
      <c r="I579" t="s">
        <v>2901</v>
      </c>
      <c r="J579" t="s">
        <v>2919</v>
      </c>
      <c r="K579" s="7">
        <f t="shared" ref="K579:K642" si="45" xml:space="preserve"> E579 * H579</f>
        <v>9215232</v>
      </c>
      <c r="L579" s="8">
        <f t="shared" ref="L579:L642" si="46">D579*H579</f>
        <v>2303232</v>
      </c>
      <c r="M579" s="9" t="str">
        <f t="shared" ref="M579:M642" si="47">IF(D579&lt;200," &lt; 200",IF(D579 &lt;= 500,"200 – 500","&gt; 500"))</f>
        <v>&gt; 500</v>
      </c>
      <c r="N579">
        <f t="shared" ref="N579:N642" si="48">G579*H579</f>
        <v>3379.2000000000003</v>
      </c>
      <c r="O579" s="8">
        <f t="shared" ref="O579:O642" si="49">(E579-D579)*H579</f>
        <v>6912000</v>
      </c>
    </row>
    <row r="580" spans="1:15" x14ac:dyDescent="0.3">
      <c r="A580" t="s">
        <v>1132</v>
      </c>
      <c r="B580" t="s">
        <v>1133</v>
      </c>
      <c r="C580" t="s">
        <v>818</v>
      </c>
      <c r="D580" s="7">
        <v>314</v>
      </c>
      <c r="E580" s="7">
        <v>1499</v>
      </c>
      <c r="F580" s="2">
        <v>0.79</v>
      </c>
      <c r="G580" s="5">
        <v>4.5</v>
      </c>
      <c r="H580" s="6">
        <v>28978</v>
      </c>
      <c r="I580" t="s">
        <v>2901</v>
      </c>
      <c r="J580" t="s">
        <v>2931</v>
      </c>
      <c r="K580" s="7">
        <f t="shared" si="45"/>
        <v>43438022</v>
      </c>
      <c r="L580" s="8">
        <f t="shared" si="46"/>
        <v>9099092</v>
      </c>
      <c r="M580" s="9" t="str">
        <f t="shared" si="47"/>
        <v>200 – 500</v>
      </c>
      <c r="N580">
        <f t="shared" si="48"/>
        <v>130401</v>
      </c>
      <c r="O580" s="8">
        <f t="shared" si="49"/>
        <v>34338930</v>
      </c>
    </row>
    <row r="581" spans="1:15" x14ac:dyDescent="0.3">
      <c r="A581" t="s">
        <v>1134</v>
      </c>
      <c r="B581" t="s">
        <v>1135</v>
      </c>
      <c r="C581" t="s">
        <v>693</v>
      </c>
      <c r="D581" s="7">
        <v>13999</v>
      </c>
      <c r="E581" s="7">
        <v>19499</v>
      </c>
      <c r="F581" s="2">
        <v>0.28000000000000003</v>
      </c>
      <c r="G581" s="5">
        <v>4.0999999999999996</v>
      </c>
      <c r="H581" s="6">
        <v>18998</v>
      </c>
      <c r="I581" t="s">
        <v>2901</v>
      </c>
      <c r="J581" t="s">
        <v>2921</v>
      </c>
      <c r="K581" s="7">
        <f t="shared" si="45"/>
        <v>370442002</v>
      </c>
      <c r="L581" s="8">
        <f t="shared" si="46"/>
        <v>265953002</v>
      </c>
      <c r="M581" s="9" t="str">
        <f t="shared" si="47"/>
        <v>&gt; 500</v>
      </c>
      <c r="N581">
        <f t="shared" si="48"/>
        <v>77891.799999999988</v>
      </c>
      <c r="O581" s="8">
        <f t="shared" si="49"/>
        <v>104489000</v>
      </c>
    </row>
    <row r="582" spans="1:15" x14ac:dyDescent="0.3">
      <c r="A582" t="s">
        <v>1136</v>
      </c>
      <c r="B582" t="s">
        <v>1137</v>
      </c>
      <c r="C582" t="s">
        <v>767</v>
      </c>
      <c r="D582" s="7">
        <v>139</v>
      </c>
      <c r="E582" s="7">
        <v>499</v>
      </c>
      <c r="F582" s="2">
        <v>0.72</v>
      </c>
      <c r="G582" s="5">
        <v>4.2</v>
      </c>
      <c r="H582" s="6">
        <v>4971</v>
      </c>
      <c r="I582" t="s">
        <v>2901</v>
      </c>
      <c r="J582" t="s">
        <v>2928</v>
      </c>
      <c r="K582" s="7">
        <f t="shared" si="45"/>
        <v>2480529</v>
      </c>
      <c r="L582" s="8">
        <f t="shared" si="46"/>
        <v>690969</v>
      </c>
      <c r="M582" s="9" t="str">
        <f t="shared" si="47"/>
        <v xml:space="preserve"> &lt; 200</v>
      </c>
      <c r="N582">
        <f t="shared" si="48"/>
        <v>20878.2</v>
      </c>
      <c r="O582" s="8">
        <f t="shared" si="49"/>
        <v>1789560</v>
      </c>
    </row>
    <row r="583" spans="1:15" x14ac:dyDescent="0.3">
      <c r="A583" t="s">
        <v>1138</v>
      </c>
      <c r="B583" t="s">
        <v>1139</v>
      </c>
      <c r="C583" t="s">
        <v>918</v>
      </c>
      <c r="D583" s="7">
        <v>2599</v>
      </c>
      <c r="E583" s="7">
        <v>6999</v>
      </c>
      <c r="F583" s="2">
        <v>0.63</v>
      </c>
      <c r="G583" s="5">
        <v>4.5</v>
      </c>
      <c r="H583" s="6">
        <v>1526</v>
      </c>
      <c r="I583" t="s">
        <v>2901</v>
      </c>
      <c r="J583" t="s">
        <v>2935</v>
      </c>
      <c r="K583" s="7">
        <f t="shared" si="45"/>
        <v>10680474</v>
      </c>
      <c r="L583" s="8">
        <f t="shared" si="46"/>
        <v>3966074</v>
      </c>
      <c r="M583" s="9" t="str">
        <f t="shared" si="47"/>
        <v>&gt; 500</v>
      </c>
      <c r="N583">
        <f t="shared" si="48"/>
        <v>6867</v>
      </c>
      <c r="O583" s="8">
        <f t="shared" si="49"/>
        <v>6714400</v>
      </c>
    </row>
    <row r="584" spans="1:15" x14ac:dyDescent="0.3">
      <c r="A584" t="s">
        <v>1140</v>
      </c>
      <c r="B584" t="s">
        <v>1141</v>
      </c>
      <c r="C584" t="s">
        <v>714</v>
      </c>
      <c r="D584" s="7">
        <v>365</v>
      </c>
      <c r="E584" s="7">
        <v>999</v>
      </c>
      <c r="F584" s="2">
        <v>0.63</v>
      </c>
      <c r="G584" s="5">
        <v>4.0999999999999996</v>
      </c>
      <c r="H584" s="6">
        <v>363711</v>
      </c>
      <c r="I584" t="s">
        <v>2901</v>
      </c>
      <c r="J584" t="s">
        <v>2924</v>
      </c>
      <c r="K584" s="7">
        <f t="shared" si="45"/>
        <v>363347289</v>
      </c>
      <c r="L584" s="8">
        <f t="shared" si="46"/>
        <v>132754515</v>
      </c>
      <c r="M584" s="9" t="str">
        <f t="shared" si="47"/>
        <v>200 – 500</v>
      </c>
      <c r="N584">
        <f t="shared" si="48"/>
        <v>1491215.0999999999</v>
      </c>
      <c r="O584" s="8">
        <f t="shared" si="49"/>
        <v>230592774</v>
      </c>
    </row>
    <row r="585" spans="1:15" x14ac:dyDescent="0.3">
      <c r="A585" t="s">
        <v>1142</v>
      </c>
      <c r="B585" t="s">
        <v>1143</v>
      </c>
      <c r="C585" t="s">
        <v>714</v>
      </c>
      <c r="D585" s="7">
        <v>1499</v>
      </c>
      <c r="E585" s="7">
        <v>4490</v>
      </c>
      <c r="F585" s="2">
        <v>0.67</v>
      </c>
      <c r="G585" s="5">
        <v>3.9</v>
      </c>
      <c r="H585" s="6">
        <v>136954</v>
      </c>
      <c r="I585" t="s">
        <v>2901</v>
      </c>
      <c r="J585" t="s">
        <v>2924</v>
      </c>
      <c r="K585" s="7">
        <f t="shared" si="45"/>
        <v>614923460</v>
      </c>
      <c r="L585" s="8">
        <f t="shared" si="46"/>
        <v>205294046</v>
      </c>
      <c r="M585" s="9" t="str">
        <f t="shared" si="47"/>
        <v>&gt; 500</v>
      </c>
      <c r="N585">
        <f t="shared" si="48"/>
        <v>534120.6</v>
      </c>
      <c r="O585" s="8">
        <f t="shared" si="49"/>
        <v>409629414</v>
      </c>
    </row>
    <row r="586" spans="1:15" x14ac:dyDescent="0.3">
      <c r="A586" t="s">
        <v>684</v>
      </c>
      <c r="B586" t="s">
        <v>685</v>
      </c>
      <c r="C586" t="s">
        <v>683</v>
      </c>
      <c r="D586" s="7">
        <v>1998</v>
      </c>
      <c r="E586" s="7">
        <v>9999</v>
      </c>
      <c r="F586" s="2">
        <v>0.8</v>
      </c>
      <c r="G586" s="5">
        <v>4.3</v>
      </c>
      <c r="H586" s="6">
        <v>27709</v>
      </c>
      <c r="I586" t="s">
        <v>2901</v>
      </c>
      <c r="J586" t="s">
        <v>2919</v>
      </c>
      <c r="K586" s="7">
        <f t="shared" si="45"/>
        <v>277062291</v>
      </c>
      <c r="L586" s="8">
        <f t="shared" si="46"/>
        <v>55362582</v>
      </c>
      <c r="M586" s="9" t="str">
        <f t="shared" si="47"/>
        <v>&gt; 500</v>
      </c>
      <c r="N586">
        <f t="shared" si="48"/>
        <v>119148.7</v>
      </c>
      <c r="O586" s="8">
        <f t="shared" si="49"/>
        <v>221699709</v>
      </c>
    </row>
    <row r="587" spans="1:15" x14ac:dyDescent="0.3">
      <c r="A587" t="s">
        <v>686</v>
      </c>
      <c r="B587" t="s">
        <v>687</v>
      </c>
      <c r="C587" t="s">
        <v>683</v>
      </c>
      <c r="D587" s="7">
        <v>1799</v>
      </c>
      <c r="E587" s="7">
        <v>7990</v>
      </c>
      <c r="F587" s="2">
        <v>0.77</v>
      </c>
      <c r="G587" s="5">
        <v>3.8</v>
      </c>
      <c r="H587" s="6">
        <v>17833</v>
      </c>
      <c r="I587" t="s">
        <v>2901</v>
      </c>
      <c r="J587" t="s">
        <v>2919</v>
      </c>
      <c r="K587" s="7">
        <f t="shared" si="45"/>
        <v>142485670</v>
      </c>
      <c r="L587" s="8">
        <f t="shared" si="46"/>
        <v>32081567</v>
      </c>
      <c r="M587" s="9" t="str">
        <f t="shared" si="47"/>
        <v>&gt; 500</v>
      </c>
      <c r="N587">
        <f t="shared" si="48"/>
        <v>67765.399999999994</v>
      </c>
      <c r="O587" s="8">
        <f t="shared" si="49"/>
        <v>110404103</v>
      </c>
    </row>
    <row r="588" spans="1:15" x14ac:dyDescent="0.3">
      <c r="A588" t="s">
        <v>1144</v>
      </c>
      <c r="B588" t="s">
        <v>1145</v>
      </c>
      <c r="C588" t="s">
        <v>1146</v>
      </c>
      <c r="D588" s="7">
        <v>289</v>
      </c>
      <c r="E588" s="7">
        <v>650</v>
      </c>
      <c r="F588" s="2">
        <v>0.56000000000000005</v>
      </c>
      <c r="G588" s="5">
        <v>4.3</v>
      </c>
      <c r="H588" s="6">
        <v>253105</v>
      </c>
      <c r="I588" t="s">
        <v>2898</v>
      </c>
      <c r="J588" t="s">
        <v>2943</v>
      </c>
      <c r="K588" s="7">
        <f t="shared" si="45"/>
        <v>164518250</v>
      </c>
      <c r="L588" s="8">
        <f t="shared" si="46"/>
        <v>73147345</v>
      </c>
      <c r="M588" s="9" t="str">
        <f t="shared" si="47"/>
        <v>200 – 500</v>
      </c>
      <c r="N588">
        <f t="shared" si="48"/>
        <v>1088351.5</v>
      </c>
      <c r="O588" s="8">
        <f t="shared" si="49"/>
        <v>91370905</v>
      </c>
    </row>
    <row r="589" spans="1:15" x14ac:dyDescent="0.3">
      <c r="A589" t="s">
        <v>1147</v>
      </c>
      <c r="B589" t="s">
        <v>1148</v>
      </c>
      <c r="C589" t="s">
        <v>1149</v>
      </c>
      <c r="D589" s="7">
        <v>599</v>
      </c>
      <c r="E589" s="7">
        <v>895</v>
      </c>
      <c r="F589" s="2">
        <v>0.33</v>
      </c>
      <c r="G589" s="5">
        <v>4.4000000000000004</v>
      </c>
      <c r="H589" s="6">
        <v>61314</v>
      </c>
      <c r="I589" t="s">
        <v>2898</v>
      </c>
      <c r="J589" t="s">
        <v>2944</v>
      </c>
      <c r="K589" s="7">
        <f t="shared" si="45"/>
        <v>54876030</v>
      </c>
      <c r="L589" s="8">
        <f t="shared" si="46"/>
        <v>36727086</v>
      </c>
      <c r="M589" s="9" t="str">
        <f t="shared" si="47"/>
        <v>&gt; 500</v>
      </c>
      <c r="N589">
        <f t="shared" si="48"/>
        <v>269781.60000000003</v>
      </c>
      <c r="O589" s="8">
        <f t="shared" si="49"/>
        <v>18148944</v>
      </c>
    </row>
    <row r="590" spans="1:15" x14ac:dyDescent="0.3">
      <c r="A590" t="s">
        <v>1150</v>
      </c>
      <c r="B590" t="s">
        <v>1151</v>
      </c>
      <c r="C590" t="s">
        <v>1152</v>
      </c>
      <c r="D590" s="7">
        <v>217</v>
      </c>
      <c r="E590" s="7">
        <v>237</v>
      </c>
      <c r="F590" s="2">
        <v>0.08</v>
      </c>
      <c r="G590" s="5">
        <v>3.8</v>
      </c>
      <c r="H590" s="6">
        <v>7354</v>
      </c>
      <c r="I590" t="s">
        <v>2898</v>
      </c>
      <c r="J590" t="s">
        <v>2945</v>
      </c>
      <c r="K590" s="7">
        <f t="shared" si="45"/>
        <v>1742898</v>
      </c>
      <c r="L590" s="8">
        <f t="shared" si="46"/>
        <v>1595818</v>
      </c>
      <c r="M590" s="9" t="str">
        <f t="shared" si="47"/>
        <v>200 – 500</v>
      </c>
      <c r="N590">
        <f t="shared" si="48"/>
        <v>27945.199999999997</v>
      </c>
      <c r="O590" s="8">
        <f t="shared" si="49"/>
        <v>147080</v>
      </c>
    </row>
    <row r="591" spans="1:15" x14ac:dyDescent="0.3">
      <c r="A591" t="s">
        <v>1153</v>
      </c>
      <c r="B591" t="s">
        <v>1154</v>
      </c>
      <c r="C591" t="s">
        <v>714</v>
      </c>
      <c r="D591" s="7">
        <v>1299</v>
      </c>
      <c r="E591" s="7">
        <v>2990</v>
      </c>
      <c r="F591" s="2">
        <v>0.56999999999999995</v>
      </c>
      <c r="G591" s="5">
        <v>3.8</v>
      </c>
      <c r="H591" s="6">
        <v>180998</v>
      </c>
      <c r="I591" t="s">
        <v>2901</v>
      </c>
      <c r="J591" t="s">
        <v>2924</v>
      </c>
      <c r="K591" s="7">
        <f t="shared" si="45"/>
        <v>541184020</v>
      </c>
      <c r="L591" s="8">
        <f t="shared" si="46"/>
        <v>235116402</v>
      </c>
      <c r="M591" s="9" t="str">
        <f t="shared" si="47"/>
        <v>&gt; 500</v>
      </c>
      <c r="N591">
        <f t="shared" si="48"/>
        <v>687792.4</v>
      </c>
      <c r="O591" s="8">
        <f t="shared" si="49"/>
        <v>306067618</v>
      </c>
    </row>
    <row r="592" spans="1:15" x14ac:dyDescent="0.3">
      <c r="A592" t="s">
        <v>1155</v>
      </c>
      <c r="B592" t="s">
        <v>1156</v>
      </c>
      <c r="C592" t="s">
        <v>1157</v>
      </c>
      <c r="D592" s="7">
        <v>263</v>
      </c>
      <c r="E592" s="7">
        <v>699</v>
      </c>
      <c r="F592" s="2">
        <v>0.62</v>
      </c>
      <c r="G592" s="5">
        <v>3.5</v>
      </c>
      <c r="H592" s="6">
        <v>690</v>
      </c>
      <c r="I592" t="s">
        <v>2898</v>
      </c>
      <c r="J592" t="s">
        <v>2946</v>
      </c>
      <c r="K592" s="7">
        <f t="shared" si="45"/>
        <v>482310</v>
      </c>
      <c r="L592" s="8">
        <f t="shared" si="46"/>
        <v>181470</v>
      </c>
      <c r="M592" s="9" t="str">
        <f t="shared" si="47"/>
        <v>200 – 500</v>
      </c>
      <c r="N592">
        <f t="shared" si="48"/>
        <v>2415</v>
      </c>
      <c r="O592" s="8">
        <f t="shared" si="49"/>
        <v>300840</v>
      </c>
    </row>
    <row r="593" spans="1:15" x14ac:dyDescent="0.3">
      <c r="A593" t="s">
        <v>702</v>
      </c>
      <c r="B593" t="s">
        <v>703</v>
      </c>
      <c r="C593" t="s">
        <v>704</v>
      </c>
      <c r="D593" s="7">
        <v>569</v>
      </c>
      <c r="E593" s="7">
        <v>1000</v>
      </c>
      <c r="F593" s="2">
        <v>0.43</v>
      </c>
      <c r="G593" s="5">
        <v>4.4000000000000004</v>
      </c>
      <c r="H593" s="6">
        <v>67262</v>
      </c>
      <c r="I593" t="s">
        <v>2901</v>
      </c>
      <c r="J593" t="s">
        <v>2922</v>
      </c>
      <c r="K593" s="7">
        <f t="shared" si="45"/>
        <v>67262000</v>
      </c>
      <c r="L593" s="8">
        <f t="shared" si="46"/>
        <v>38272078</v>
      </c>
      <c r="M593" s="9" t="str">
        <f t="shared" si="47"/>
        <v>&gt; 500</v>
      </c>
      <c r="N593">
        <f t="shared" si="48"/>
        <v>295952.80000000005</v>
      </c>
      <c r="O593" s="8">
        <f t="shared" si="49"/>
        <v>28989922</v>
      </c>
    </row>
    <row r="594" spans="1:15" x14ac:dyDescent="0.3">
      <c r="A594" t="s">
        <v>705</v>
      </c>
      <c r="B594" t="s">
        <v>706</v>
      </c>
      <c r="C594" t="s">
        <v>683</v>
      </c>
      <c r="D594" s="7">
        <v>1999</v>
      </c>
      <c r="E594" s="7">
        <v>4999</v>
      </c>
      <c r="F594" s="2">
        <v>0.6</v>
      </c>
      <c r="G594" s="5">
        <v>4.0999999999999996</v>
      </c>
      <c r="H594" s="6">
        <v>10689</v>
      </c>
      <c r="I594" t="s">
        <v>2901</v>
      </c>
      <c r="J594" t="s">
        <v>2919</v>
      </c>
      <c r="K594" s="7">
        <f t="shared" si="45"/>
        <v>53434311</v>
      </c>
      <c r="L594" s="8">
        <f t="shared" si="46"/>
        <v>21367311</v>
      </c>
      <c r="M594" s="9" t="str">
        <f t="shared" si="47"/>
        <v>&gt; 500</v>
      </c>
      <c r="N594">
        <f t="shared" si="48"/>
        <v>43824.899999999994</v>
      </c>
      <c r="O594" s="8">
        <f t="shared" si="49"/>
        <v>32067000</v>
      </c>
    </row>
    <row r="595" spans="1:15" x14ac:dyDescent="0.3">
      <c r="A595" t="s">
        <v>1158</v>
      </c>
      <c r="B595" t="s">
        <v>1159</v>
      </c>
      <c r="C595" t="s">
        <v>714</v>
      </c>
      <c r="D595" s="7">
        <v>1399</v>
      </c>
      <c r="E595" s="7">
        <v>3990</v>
      </c>
      <c r="F595" s="2">
        <v>0.65</v>
      </c>
      <c r="G595" s="5">
        <v>4.0999999999999996</v>
      </c>
      <c r="H595" s="6">
        <v>141841</v>
      </c>
      <c r="I595" t="s">
        <v>2901</v>
      </c>
      <c r="J595" t="s">
        <v>2924</v>
      </c>
      <c r="K595" s="7">
        <f t="shared" si="45"/>
        <v>565945590</v>
      </c>
      <c r="L595" s="8">
        <f t="shared" si="46"/>
        <v>198435559</v>
      </c>
      <c r="M595" s="9" t="str">
        <f t="shared" si="47"/>
        <v>&gt; 500</v>
      </c>
      <c r="N595">
        <f t="shared" si="48"/>
        <v>581548.1</v>
      </c>
      <c r="O595" s="8">
        <f t="shared" si="49"/>
        <v>367510031</v>
      </c>
    </row>
    <row r="596" spans="1:15" x14ac:dyDescent="0.3">
      <c r="A596" t="s">
        <v>1160</v>
      </c>
      <c r="B596" t="s">
        <v>1161</v>
      </c>
      <c r="C596" t="s">
        <v>1162</v>
      </c>
      <c r="D596" s="7">
        <v>349</v>
      </c>
      <c r="E596" s="7">
        <v>1499</v>
      </c>
      <c r="F596" s="2">
        <v>0.77</v>
      </c>
      <c r="G596" s="5">
        <v>4.3</v>
      </c>
      <c r="H596" s="6">
        <v>24791</v>
      </c>
      <c r="I596" t="s">
        <v>2898</v>
      </c>
      <c r="J596" t="s">
        <v>2947</v>
      </c>
      <c r="K596" s="7">
        <f t="shared" si="45"/>
        <v>37161709</v>
      </c>
      <c r="L596" s="8">
        <f t="shared" si="46"/>
        <v>8652059</v>
      </c>
      <c r="M596" s="9" t="str">
        <f t="shared" si="47"/>
        <v>200 – 500</v>
      </c>
      <c r="N596">
        <f t="shared" si="48"/>
        <v>106601.29999999999</v>
      </c>
      <c r="O596" s="8">
        <f t="shared" si="49"/>
        <v>28509650</v>
      </c>
    </row>
    <row r="597" spans="1:15" x14ac:dyDescent="0.3">
      <c r="A597" t="s">
        <v>1163</v>
      </c>
      <c r="B597" t="s">
        <v>1164</v>
      </c>
      <c r="C597" t="s">
        <v>714</v>
      </c>
      <c r="D597" s="7">
        <v>149</v>
      </c>
      <c r="E597" s="7">
        <v>399</v>
      </c>
      <c r="F597" s="2">
        <v>0.63</v>
      </c>
      <c r="G597" s="5">
        <v>3.5</v>
      </c>
      <c r="H597" s="6">
        <v>21764</v>
      </c>
      <c r="I597" t="s">
        <v>2901</v>
      </c>
      <c r="J597" t="s">
        <v>2924</v>
      </c>
      <c r="K597" s="7">
        <f t="shared" si="45"/>
        <v>8683836</v>
      </c>
      <c r="L597" s="8">
        <f t="shared" si="46"/>
        <v>3242836</v>
      </c>
      <c r="M597" s="9" t="str">
        <f t="shared" si="47"/>
        <v xml:space="preserve"> &lt; 200</v>
      </c>
      <c r="N597">
        <f t="shared" si="48"/>
        <v>76174</v>
      </c>
      <c r="O597" s="8">
        <f t="shared" si="49"/>
        <v>5441000</v>
      </c>
    </row>
    <row r="598" spans="1:15" x14ac:dyDescent="0.3">
      <c r="A598" t="s">
        <v>712</v>
      </c>
      <c r="B598" t="s">
        <v>713</v>
      </c>
      <c r="C598" t="s">
        <v>714</v>
      </c>
      <c r="D598" s="7">
        <v>599</v>
      </c>
      <c r="E598" s="7">
        <v>999</v>
      </c>
      <c r="F598" s="2">
        <v>0.4</v>
      </c>
      <c r="G598" s="5">
        <v>4.0999999999999996</v>
      </c>
      <c r="H598" s="6">
        <v>192587</v>
      </c>
      <c r="I598" t="s">
        <v>2901</v>
      </c>
      <c r="J598" t="s">
        <v>2924</v>
      </c>
      <c r="K598" s="7">
        <f t="shared" si="45"/>
        <v>192394413</v>
      </c>
      <c r="L598" s="8">
        <f t="shared" si="46"/>
        <v>115359613</v>
      </c>
      <c r="M598" s="9" t="str">
        <f t="shared" si="47"/>
        <v>&gt; 500</v>
      </c>
      <c r="N598">
        <f t="shared" si="48"/>
        <v>789606.7</v>
      </c>
      <c r="O598" s="8">
        <f t="shared" si="49"/>
        <v>77034800</v>
      </c>
    </row>
    <row r="599" spans="1:15" x14ac:dyDescent="0.3">
      <c r="A599" t="s">
        <v>1165</v>
      </c>
      <c r="B599" t="s">
        <v>1166</v>
      </c>
      <c r="C599" t="s">
        <v>1053</v>
      </c>
      <c r="D599" s="7">
        <v>1220</v>
      </c>
      <c r="E599" s="7">
        <v>3990</v>
      </c>
      <c r="F599" s="2">
        <v>0.69</v>
      </c>
      <c r="G599" s="5">
        <v>4.0999999999999996</v>
      </c>
      <c r="H599" s="6">
        <v>107151</v>
      </c>
      <c r="I599" t="s">
        <v>2901</v>
      </c>
      <c r="J599" t="s">
        <v>2939</v>
      </c>
      <c r="K599" s="7">
        <f t="shared" si="45"/>
        <v>427532490</v>
      </c>
      <c r="L599" s="8">
        <f t="shared" si="46"/>
        <v>130724220</v>
      </c>
      <c r="M599" s="9" t="str">
        <f t="shared" si="47"/>
        <v>&gt; 500</v>
      </c>
      <c r="N599">
        <f t="shared" si="48"/>
        <v>439319.1</v>
      </c>
      <c r="O599" s="8">
        <f t="shared" si="49"/>
        <v>296808270</v>
      </c>
    </row>
    <row r="600" spans="1:15" x14ac:dyDescent="0.3">
      <c r="A600" t="s">
        <v>710</v>
      </c>
      <c r="B600" t="s">
        <v>711</v>
      </c>
      <c r="C600" t="s">
        <v>683</v>
      </c>
      <c r="D600" s="7">
        <v>1499</v>
      </c>
      <c r="E600" s="7">
        <v>6990</v>
      </c>
      <c r="F600" s="2">
        <v>0.79</v>
      </c>
      <c r="G600" s="5">
        <v>3.9</v>
      </c>
      <c r="H600" s="6">
        <v>21797</v>
      </c>
      <c r="I600" t="s">
        <v>2901</v>
      </c>
      <c r="J600" t="s">
        <v>2919</v>
      </c>
      <c r="K600" s="7">
        <f t="shared" si="45"/>
        <v>152361030</v>
      </c>
      <c r="L600" s="8">
        <f t="shared" si="46"/>
        <v>32673703</v>
      </c>
      <c r="M600" s="9" t="str">
        <f t="shared" si="47"/>
        <v>&gt; 500</v>
      </c>
      <c r="N600">
        <f t="shared" si="48"/>
        <v>85008.3</v>
      </c>
      <c r="O600" s="8">
        <f t="shared" si="49"/>
        <v>119687327</v>
      </c>
    </row>
    <row r="601" spans="1:15" x14ac:dyDescent="0.3">
      <c r="A601" t="s">
        <v>1167</v>
      </c>
      <c r="B601" t="s">
        <v>1168</v>
      </c>
      <c r="C601" t="s">
        <v>714</v>
      </c>
      <c r="D601" s="7">
        <v>499</v>
      </c>
      <c r="E601" s="7">
        <v>999</v>
      </c>
      <c r="F601" s="2">
        <v>0.5</v>
      </c>
      <c r="G601" s="5">
        <v>3.9</v>
      </c>
      <c r="H601" s="6">
        <v>92995</v>
      </c>
      <c r="I601" t="s">
        <v>2901</v>
      </c>
      <c r="J601" t="s">
        <v>2924</v>
      </c>
      <c r="K601" s="7">
        <f t="shared" si="45"/>
        <v>92902005</v>
      </c>
      <c r="L601" s="8">
        <f t="shared" si="46"/>
        <v>46404505</v>
      </c>
      <c r="M601" s="9" t="str">
        <f t="shared" si="47"/>
        <v>200 – 500</v>
      </c>
      <c r="N601">
        <f t="shared" si="48"/>
        <v>362680.5</v>
      </c>
      <c r="O601" s="8">
        <f t="shared" si="49"/>
        <v>46497500</v>
      </c>
    </row>
    <row r="602" spans="1:15" x14ac:dyDescent="0.3">
      <c r="A602" t="s">
        <v>1169</v>
      </c>
      <c r="B602" t="s">
        <v>1170</v>
      </c>
      <c r="C602" t="s">
        <v>825</v>
      </c>
      <c r="D602" s="7">
        <v>99</v>
      </c>
      <c r="E602" s="7">
        <v>999</v>
      </c>
      <c r="F602" s="2">
        <v>0.9</v>
      </c>
      <c r="G602" s="5">
        <v>4.0999999999999996</v>
      </c>
      <c r="H602" s="6">
        <v>8751</v>
      </c>
      <c r="I602" t="s">
        <v>2898</v>
      </c>
      <c r="J602" t="s">
        <v>2932</v>
      </c>
      <c r="K602" s="7">
        <f t="shared" si="45"/>
        <v>8742249</v>
      </c>
      <c r="L602" s="8">
        <f t="shared" si="46"/>
        <v>866349</v>
      </c>
      <c r="M602" s="9" t="str">
        <f t="shared" si="47"/>
        <v xml:space="preserve"> &lt; 200</v>
      </c>
      <c r="N602">
        <f t="shared" si="48"/>
        <v>35879.1</v>
      </c>
      <c r="O602" s="8">
        <f t="shared" si="49"/>
        <v>7875900</v>
      </c>
    </row>
    <row r="603" spans="1:15" x14ac:dyDescent="0.3">
      <c r="A603" t="s">
        <v>721</v>
      </c>
      <c r="B603" t="s">
        <v>722</v>
      </c>
      <c r="C603" t="s">
        <v>723</v>
      </c>
      <c r="D603" s="7">
        <v>349</v>
      </c>
      <c r="E603" s="7">
        <v>1299</v>
      </c>
      <c r="F603" s="2">
        <v>0.73</v>
      </c>
      <c r="G603" s="5">
        <v>4</v>
      </c>
      <c r="H603" s="6">
        <v>14283</v>
      </c>
      <c r="I603" t="s">
        <v>2901</v>
      </c>
      <c r="J603" t="s">
        <v>2925</v>
      </c>
      <c r="K603" s="7">
        <f t="shared" si="45"/>
        <v>18553617</v>
      </c>
      <c r="L603" s="8">
        <f t="shared" si="46"/>
        <v>4984767</v>
      </c>
      <c r="M603" s="9" t="str">
        <f t="shared" si="47"/>
        <v>200 – 500</v>
      </c>
      <c r="N603">
        <f t="shared" si="48"/>
        <v>57132</v>
      </c>
      <c r="O603" s="8">
        <f t="shared" si="49"/>
        <v>13568850</v>
      </c>
    </row>
    <row r="604" spans="1:15" x14ac:dyDescent="0.3">
      <c r="A604" t="s">
        <v>1171</v>
      </c>
      <c r="B604" t="s">
        <v>1172</v>
      </c>
      <c r="C604" t="s">
        <v>1146</v>
      </c>
      <c r="D604" s="7">
        <v>475</v>
      </c>
      <c r="E604" s="7">
        <v>1500</v>
      </c>
      <c r="F604" s="2">
        <v>0.68</v>
      </c>
      <c r="G604" s="5">
        <v>4.2</v>
      </c>
      <c r="H604" s="6">
        <v>64273</v>
      </c>
      <c r="I604" t="s">
        <v>2898</v>
      </c>
      <c r="J604" t="s">
        <v>2943</v>
      </c>
      <c r="K604" s="7">
        <f t="shared" si="45"/>
        <v>96409500</v>
      </c>
      <c r="L604" s="8">
        <f t="shared" si="46"/>
        <v>30529675</v>
      </c>
      <c r="M604" s="9" t="str">
        <f t="shared" si="47"/>
        <v>200 – 500</v>
      </c>
      <c r="N604">
        <f t="shared" si="48"/>
        <v>269946.60000000003</v>
      </c>
      <c r="O604" s="8">
        <f t="shared" si="49"/>
        <v>65879825</v>
      </c>
    </row>
    <row r="605" spans="1:15" x14ac:dyDescent="0.3">
      <c r="A605" t="s">
        <v>1173</v>
      </c>
      <c r="B605" t="s">
        <v>1174</v>
      </c>
      <c r="C605" t="s">
        <v>1149</v>
      </c>
      <c r="D605" s="7">
        <v>269</v>
      </c>
      <c r="E605" s="7">
        <v>649</v>
      </c>
      <c r="F605" s="2">
        <v>0.59</v>
      </c>
      <c r="G605" s="5">
        <v>4.3</v>
      </c>
      <c r="H605" s="6">
        <v>54315</v>
      </c>
      <c r="I605" t="s">
        <v>2898</v>
      </c>
      <c r="J605" t="s">
        <v>2944</v>
      </c>
      <c r="K605" s="7">
        <f t="shared" si="45"/>
        <v>35250435</v>
      </c>
      <c r="L605" s="8">
        <f t="shared" si="46"/>
        <v>14610735</v>
      </c>
      <c r="M605" s="9" t="str">
        <f t="shared" si="47"/>
        <v>200 – 500</v>
      </c>
      <c r="N605">
        <f t="shared" si="48"/>
        <v>233554.5</v>
      </c>
      <c r="O605" s="8">
        <f t="shared" si="49"/>
        <v>20639700</v>
      </c>
    </row>
    <row r="606" spans="1:15" x14ac:dyDescent="0.3">
      <c r="A606" t="s">
        <v>1175</v>
      </c>
      <c r="B606" t="s">
        <v>1176</v>
      </c>
      <c r="C606" t="s">
        <v>1149</v>
      </c>
      <c r="D606" s="7">
        <v>299</v>
      </c>
      <c r="E606" s="7">
        <v>599</v>
      </c>
      <c r="F606" s="2">
        <v>0.5</v>
      </c>
      <c r="G606" s="5">
        <v>4.0999999999999996</v>
      </c>
      <c r="H606" s="6">
        <v>1597</v>
      </c>
      <c r="I606" t="s">
        <v>2898</v>
      </c>
      <c r="J606" t="s">
        <v>2944</v>
      </c>
      <c r="K606" s="7">
        <f t="shared" si="45"/>
        <v>956603</v>
      </c>
      <c r="L606" s="8">
        <f t="shared" si="46"/>
        <v>477503</v>
      </c>
      <c r="M606" s="9" t="str">
        <f t="shared" si="47"/>
        <v>200 – 500</v>
      </c>
      <c r="N606">
        <f t="shared" si="48"/>
        <v>6547.7</v>
      </c>
      <c r="O606" s="8">
        <f t="shared" si="49"/>
        <v>479100</v>
      </c>
    </row>
    <row r="607" spans="1:15" x14ac:dyDescent="0.3">
      <c r="A607" t="s">
        <v>740</v>
      </c>
      <c r="B607" t="s">
        <v>741</v>
      </c>
      <c r="C607" t="s">
        <v>683</v>
      </c>
      <c r="D607" s="7">
        <v>1599</v>
      </c>
      <c r="E607" s="7">
        <v>3999</v>
      </c>
      <c r="F607" s="2">
        <v>0.6</v>
      </c>
      <c r="G607" s="5">
        <v>4</v>
      </c>
      <c r="H607" s="6">
        <v>30254</v>
      </c>
      <c r="I607" t="s">
        <v>2901</v>
      </c>
      <c r="J607" t="s">
        <v>2919</v>
      </c>
      <c r="K607" s="7">
        <f t="shared" si="45"/>
        <v>120985746</v>
      </c>
      <c r="L607" s="8">
        <f t="shared" si="46"/>
        <v>48376146</v>
      </c>
      <c r="M607" s="9" t="str">
        <f t="shared" si="47"/>
        <v>&gt; 500</v>
      </c>
      <c r="N607">
        <f t="shared" si="48"/>
        <v>121016</v>
      </c>
      <c r="O607" s="8">
        <f t="shared" si="49"/>
        <v>72609600</v>
      </c>
    </row>
    <row r="608" spans="1:15" x14ac:dyDescent="0.3">
      <c r="A608" t="s">
        <v>742</v>
      </c>
      <c r="B608" t="s">
        <v>743</v>
      </c>
      <c r="C608" t="s">
        <v>683</v>
      </c>
      <c r="D608" s="7">
        <v>1499</v>
      </c>
      <c r="E608" s="7">
        <v>7999</v>
      </c>
      <c r="F608" s="2">
        <v>0.81</v>
      </c>
      <c r="G608" s="5">
        <v>4.2</v>
      </c>
      <c r="H608" s="6">
        <v>22638</v>
      </c>
      <c r="I608" t="s">
        <v>2901</v>
      </c>
      <c r="J608" t="s">
        <v>2919</v>
      </c>
      <c r="K608" s="7">
        <f t="shared" si="45"/>
        <v>181081362</v>
      </c>
      <c r="L608" s="8">
        <f t="shared" si="46"/>
        <v>33934362</v>
      </c>
      <c r="M608" s="9" t="str">
        <f t="shared" si="47"/>
        <v>&gt; 500</v>
      </c>
      <c r="N608">
        <f t="shared" si="48"/>
        <v>95079.6</v>
      </c>
      <c r="O608" s="8">
        <f t="shared" si="49"/>
        <v>147147000</v>
      </c>
    </row>
    <row r="609" spans="1:15" x14ac:dyDescent="0.3">
      <c r="A609" t="s">
        <v>1177</v>
      </c>
      <c r="B609" t="s">
        <v>1178</v>
      </c>
      <c r="C609" t="s">
        <v>714</v>
      </c>
      <c r="D609" s="7">
        <v>329</v>
      </c>
      <c r="E609" s="7">
        <v>999</v>
      </c>
      <c r="F609" s="2">
        <v>0.67</v>
      </c>
      <c r="G609" s="5">
        <v>3.9</v>
      </c>
      <c r="H609" s="6">
        <v>77027</v>
      </c>
      <c r="I609" t="s">
        <v>2901</v>
      </c>
      <c r="J609" t="s">
        <v>2924</v>
      </c>
      <c r="K609" s="7">
        <f t="shared" si="45"/>
        <v>76949973</v>
      </c>
      <c r="L609" s="8">
        <f t="shared" si="46"/>
        <v>25341883</v>
      </c>
      <c r="M609" s="9" t="str">
        <f t="shared" si="47"/>
        <v>200 – 500</v>
      </c>
      <c r="N609">
        <f t="shared" si="48"/>
        <v>300405.3</v>
      </c>
      <c r="O609" s="8">
        <f t="shared" si="49"/>
        <v>51608090</v>
      </c>
    </row>
    <row r="610" spans="1:15" x14ac:dyDescent="0.3">
      <c r="A610" t="s">
        <v>1179</v>
      </c>
      <c r="B610" t="s">
        <v>1180</v>
      </c>
      <c r="C610" t="s">
        <v>1181</v>
      </c>
      <c r="D610" s="7">
        <v>549</v>
      </c>
      <c r="E610" s="7">
        <v>1799</v>
      </c>
      <c r="F610" s="2">
        <v>0.69</v>
      </c>
      <c r="G610" s="5">
        <v>4.3</v>
      </c>
      <c r="H610" s="6">
        <v>28829</v>
      </c>
      <c r="I610" t="s">
        <v>2898</v>
      </c>
      <c r="J610" t="s">
        <v>2948</v>
      </c>
      <c r="K610" s="7">
        <f t="shared" si="45"/>
        <v>51863371</v>
      </c>
      <c r="L610" s="8">
        <f t="shared" si="46"/>
        <v>15827121</v>
      </c>
      <c r="M610" s="9" t="str">
        <f t="shared" si="47"/>
        <v>&gt; 500</v>
      </c>
      <c r="N610">
        <f t="shared" si="48"/>
        <v>123964.7</v>
      </c>
      <c r="O610" s="8">
        <f t="shared" si="49"/>
        <v>36036250</v>
      </c>
    </row>
    <row r="611" spans="1:15" x14ac:dyDescent="0.3">
      <c r="A611" t="s">
        <v>751</v>
      </c>
      <c r="B611" t="s">
        <v>752</v>
      </c>
      <c r="C611" t="s">
        <v>683</v>
      </c>
      <c r="D611" s="7">
        <v>2199</v>
      </c>
      <c r="E611" s="7">
        <v>9999</v>
      </c>
      <c r="F611" s="2">
        <v>0.78</v>
      </c>
      <c r="G611" s="5">
        <v>4.2</v>
      </c>
      <c r="H611" s="6">
        <v>29478</v>
      </c>
      <c r="I611" t="s">
        <v>2901</v>
      </c>
      <c r="J611" t="s">
        <v>2919</v>
      </c>
      <c r="K611" s="7">
        <f t="shared" si="45"/>
        <v>294750522</v>
      </c>
      <c r="L611" s="8">
        <f t="shared" si="46"/>
        <v>64822122</v>
      </c>
      <c r="M611" s="9" t="str">
        <f t="shared" si="47"/>
        <v>&gt; 500</v>
      </c>
      <c r="N611">
        <f t="shared" si="48"/>
        <v>123807.6</v>
      </c>
      <c r="O611" s="8">
        <f t="shared" si="49"/>
        <v>229928400</v>
      </c>
    </row>
    <row r="612" spans="1:15" x14ac:dyDescent="0.3">
      <c r="A612" t="s">
        <v>1182</v>
      </c>
      <c r="B612" t="s">
        <v>1183</v>
      </c>
      <c r="C612" t="s">
        <v>1149</v>
      </c>
      <c r="D612" s="7">
        <v>299</v>
      </c>
      <c r="E612" s="7">
        <v>650</v>
      </c>
      <c r="F612" s="2">
        <v>0.54</v>
      </c>
      <c r="G612" s="5">
        <v>4.5</v>
      </c>
      <c r="H612" s="6">
        <v>33176</v>
      </c>
      <c r="I612" t="s">
        <v>2898</v>
      </c>
      <c r="J612" t="s">
        <v>2944</v>
      </c>
      <c r="K612" s="7">
        <f t="shared" si="45"/>
        <v>21564400</v>
      </c>
      <c r="L612" s="8">
        <f t="shared" si="46"/>
        <v>9919624</v>
      </c>
      <c r="M612" s="9" t="str">
        <f t="shared" si="47"/>
        <v>200 – 500</v>
      </c>
      <c r="N612">
        <f t="shared" si="48"/>
        <v>149292</v>
      </c>
      <c r="O612" s="8">
        <f t="shared" si="49"/>
        <v>11644776</v>
      </c>
    </row>
    <row r="613" spans="1:15" x14ac:dyDescent="0.3">
      <c r="A613" t="s">
        <v>1184</v>
      </c>
      <c r="B613" t="s">
        <v>1185</v>
      </c>
      <c r="C613" t="s">
        <v>1186</v>
      </c>
      <c r="D613" s="7">
        <v>798</v>
      </c>
      <c r="E613" s="7">
        <v>1995</v>
      </c>
      <c r="F613" s="2">
        <v>0.6</v>
      </c>
      <c r="G613" s="5">
        <v>4</v>
      </c>
      <c r="H613" s="6">
        <v>68664</v>
      </c>
      <c r="I613" t="s">
        <v>2949</v>
      </c>
      <c r="J613" t="s">
        <v>2950</v>
      </c>
      <c r="K613" s="7">
        <f t="shared" si="45"/>
        <v>136984680</v>
      </c>
      <c r="L613" s="8">
        <f t="shared" si="46"/>
        <v>54793872</v>
      </c>
      <c r="M613" s="9" t="str">
        <f t="shared" si="47"/>
        <v>&gt; 500</v>
      </c>
      <c r="N613">
        <f t="shared" si="48"/>
        <v>274656</v>
      </c>
      <c r="O613" s="8">
        <f t="shared" si="49"/>
        <v>82190808</v>
      </c>
    </row>
    <row r="614" spans="1:15" x14ac:dyDescent="0.3">
      <c r="A614" t="s">
        <v>0</v>
      </c>
      <c r="B614" t="s">
        <v>1</v>
      </c>
      <c r="C614" t="s">
        <v>2</v>
      </c>
      <c r="D614" s="7">
        <v>399</v>
      </c>
      <c r="E614" s="7">
        <v>1099</v>
      </c>
      <c r="F614" s="2">
        <v>0.64</v>
      </c>
      <c r="G614" s="5">
        <v>4.2</v>
      </c>
      <c r="H614" s="6">
        <v>24269</v>
      </c>
      <c r="I614" t="s">
        <v>2898</v>
      </c>
      <c r="J614" t="s">
        <v>2899</v>
      </c>
      <c r="K614" s="7">
        <f t="shared" si="45"/>
        <v>26671631</v>
      </c>
      <c r="L614" s="8">
        <f t="shared" si="46"/>
        <v>9683331</v>
      </c>
      <c r="M614" s="9" t="str">
        <f t="shared" si="47"/>
        <v>200 – 500</v>
      </c>
      <c r="N614">
        <f t="shared" si="48"/>
        <v>101929.8</v>
      </c>
      <c r="O614" s="8">
        <f t="shared" si="49"/>
        <v>16988300</v>
      </c>
    </row>
    <row r="615" spans="1:15" x14ac:dyDescent="0.3">
      <c r="A615" t="s">
        <v>1187</v>
      </c>
      <c r="B615" t="s">
        <v>1188</v>
      </c>
      <c r="C615" t="s">
        <v>1189</v>
      </c>
      <c r="D615" s="7">
        <v>266</v>
      </c>
      <c r="E615" s="7">
        <v>315</v>
      </c>
      <c r="F615" s="2">
        <v>0.16</v>
      </c>
      <c r="G615" s="5">
        <v>4.5</v>
      </c>
      <c r="H615" s="6">
        <v>28030</v>
      </c>
      <c r="I615" t="s">
        <v>2901</v>
      </c>
      <c r="J615" t="s">
        <v>2951</v>
      </c>
      <c r="K615" s="7">
        <f t="shared" si="45"/>
        <v>8829450</v>
      </c>
      <c r="L615" s="8">
        <f t="shared" si="46"/>
        <v>7455980</v>
      </c>
      <c r="M615" s="9" t="str">
        <f t="shared" si="47"/>
        <v>200 – 500</v>
      </c>
      <c r="N615">
        <f t="shared" si="48"/>
        <v>126135</v>
      </c>
      <c r="O615" s="8">
        <f t="shared" si="49"/>
        <v>1373470</v>
      </c>
    </row>
    <row r="616" spans="1:15" x14ac:dyDescent="0.3">
      <c r="A616" t="s">
        <v>1190</v>
      </c>
      <c r="B616" t="s">
        <v>1191</v>
      </c>
      <c r="C616" t="s">
        <v>1192</v>
      </c>
      <c r="D616" s="7">
        <v>50</v>
      </c>
      <c r="E616" s="7">
        <v>50</v>
      </c>
      <c r="F616" s="2">
        <v>0</v>
      </c>
      <c r="G616" s="5">
        <v>4.3</v>
      </c>
      <c r="H616" s="6">
        <v>5792</v>
      </c>
      <c r="I616" t="s">
        <v>2952</v>
      </c>
      <c r="J616" t="s">
        <v>2953</v>
      </c>
      <c r="K616" s="7">
        <f t="shared" si="45"/>
        <v>289600</v>
      </c>
      <c r="L616" s="8">
        <f t="shared" si="46"/>
        <v>289600</v>
      </c>
      <c r="M616" s="9" t="str">
        <f t="shared" si="47"/>
        <v xml:space="preserve"> &lt; 200</v>
      </c>
      <c r="N616">
        <f t="shared" si="48"/>
        <v>24905.599999999999</v>
      </c>
      <c r="O616" s="8">
        <f t="shared" si="49"/>
        <v>0</v>
      </c>
    </row>
    <row r="617" spans="1:15" x14ac:dyDescent="0.3">
      <c r="A617" t="s">
        <v>1193</v>
      </c>
      <c r="B617" t="s">
        <v>1194</v>
      </c>
      <c r="C617" t="s">
        <v>1195</v>
      </c>
      <c r="D617" s="7">
        <v>130</v>
      </c>
      <c r="E617" s="7">
        <v>165</v>
      </c>
      <c r="F617" s="2">
        <v>0.21</v>
      </c>
      <c r="G617" s="5">
        <v>3.9</v>
      </c>
      <c r="H617" s="6">
        <v>14778</v>
      </c>
      <c r="I617" t="s">
        <v>2954</v>
      </c>
      <c r="J617" t="s">
        <v>2955</v>
      </c>
      <c r="K617" s="7">
        <f t="shared" si="45"/>
        <v>2438370</v>
      </c>
      <c r="L617" s="8">
        <f t="shared" si="46"/>
        <v>1921140</v>
      </c>
      <c r="M617" s="9" t="str">
        <f t="shared" si="47"/>
        <v xml:space="preserve"> &lt; 200</v>
      </c>
      <c r="N617">
        <f t="shared" si="48"/>
        <v>57634.2</v>
      </c>
      <c r="O617" s="8">
        <f t="shared" si="49"/>
        <v>517230</v>
      </c>
    </row>
    <row r="618" spans="1:15" x14ac:dyDescent="0.3">
      <c r="A618" t="s">
        <v>1196</v>
      </c>
      <c r="B618" t="s">
        <v>1197</v>
      </c>
      <c r="C618" t="s">
        <v>714</v>
      </c>
      <c r="D618" s="7">
        <v>449</v>
      </c>
      <c r="E618" s="7">
        <v>1290</v>
      </c>
      <c r="F618" s="2">
        <v>0.65</v>
      </c>
      <c r="G618" s="5">
        <v>4.0999999999999996</v>
      </c>
      <c r="H618" s="6">
        <v>91770</v>
      </c>
      <c r="I618" t="s">
        <v>2901</v>
      </c>
      <c r="J618" t="s">
        <v>2924</v>
      </c>
      <c r="K618" s="7">
        <f t="shared" si="45"/>
        <v>118383300</v>
      </c>
      <c r="L618" s="8">
        <f t="shared" si="46"/>
        <v>41204730</v>
      </c>
      <c r="M618" s="9" t="str">
        <f t="shared" si="47"/>
        <v>200 – 500</v>
      </c>
      <c r="N618">
        <f t="shared" si="48"/>
        <v>376256.99999999994</v>
      </c>
      <c r="O618" s="8">
        <f t="shared" si="49"/>
        <v>77178570</v>
      </c>
    </row>
    <row r="619" spans="1:15" x14ac:dyDescent="0.3">
      <c r="A619" t="s">
        <v>768</v>
      </c>
      <c r="B619" t="s">
        <v>769</v>
      </c>
      <c r="C619" t="s">
        <v>683</v>
      </c>
      <c r="D619" s="7">
        <v>3999</v>
      </c>
      <c r="E619" s="7">
        <v>16999</v>
      </c>
      <c r="F619" s="2">
        <v>0.76</v>
      </c>
      <c r="G619" s="5">
        <v>4.3</v>
      </c>
      <c r="H619" s="6">
        <v>17162</v>
      </c>
      <c r="I619" t="s">
        <v>2901</v>
      </c>
      <c r="J619" t="s">
        <v>2919</v>
      </c>
      <c r="K619" s="7">
        <f t="shared" si="45"/>
        <v>291736838</v>
      </c>
      <c r="L619" s="8">
        <f t="shared" si="46"/>
        <v>68630838</v>
      </c>
      <c r="M619" s="9" t="str">
        <f t="shared" si="47"/>
        <v>&gt; 500</v>
      </c>
      <c r="N619">
        <f t="shared" si="48"/>
        <v>73796.599999999991</v>
      </c>
      <c r="O619" s="8">
        <f t="shared" si="49"/>
        <v>223106000</v>
      </c>
    </row>
    <row r="620" spans="1:15" x14ac:dyDescent="0.3">
      <c r="A620" t="s">
        <v>1198</v>
      </c>
      <c r="B620" t="s">
        <v>1199</v>
      </c>
      <c r="C620" t="s">
        <v>714</v>
      </c>
      <c r="D620" s="7">
        <v>399</v>
      </c>
      <c r="E620" s="7">
        <v>1290</v>
      </c>
      <c r="F620" s="2">
        <v>0.69</v>
      </c>
      <c r="G620" s="5">
        <v>4.2</v>
      </c>
      <c r="H620" s="6">
        <v>206</v>
      </c>
      <c r="I620" t="s">
        <v>2901</v>
      </c>
      <c r="J620" t="s">
        <v>2924</v>
      </c>
      <c r="K620" s="7">
        <f t="shared" si="45"/>
        <v>265740</v>
      </c>
      <c r="L620" s="8">
        <f t="shared" si="46"/>
        <v>82194</v>
      </c>
      <c r="M620" s="9" t="str">
        <f t="shared" si="47"/>
        <v>200 – 500</v>
      </c>
      <c r="N620">
        <f t="shared" si="48"/>
        <v>865.2</v>
      </c>
      <c r="O620" s="8">
        <f t="shared" si="49"/>
        <v>183546</v>
      </c>
    </row>
    <row r="621" spans="1:15" x14ac:dyDescent="0.3">
      <c r="A621" t="s">
        <v>1200</v>
      </c>
      <c r="B621" t="s">
        <v>1201</v>
      </c>
      <c r="C621" t="s">
        <v>1202</v>
      </c>
      <c r="D621" s="7">
        <v>1399</v>
      </c>
      <c r="E621" s="7">
        <v>2498</v>
      </c>
      <c r="F621" s="2">
        <v>0.44</v>
      </c>
      <c r="G621" s="5">
        <v>4.2</v>
      </c>
      <c r="H621" s="6">
        <v>33717</v>
      </c>
      <c r="I621" t="s">
        <v>2898</v>
      </c>
      <c r="J621" t="s">
        <v>2956</v>
      </c>
      <c r="K621" s="7">
        <f t="shared" si="45"/>
        <v>84225066</v>
      </c>
      <c r="L621" s="8">
        <f t="shared" si="46"/>
        <v>47170083</v>
      </c>
      <c r="M621" s="9" t="str">
        <f t="shared" si="47"/>
        <v>&gt; 500</v>
      </c>
      <c r="N621">
        <f t="shared" si="48"/>
        <v>141611.4</v>
      </c>
      <c r="O621" s="8">
        <f t="shared" si="49"/>
        <v>37054983</v>
      </c>
    </row>
    <row r="622" spans="1:15" x14ac:dyDescent="0.3">
      <c r="A622" t="s">
        <v>3</v>
      </c>
      <c r="B622" t="s">
        <v>4</v>
      </c>
      <c r="C622" t="s">
        <v>2</v>
      </c>
      <c r="D622" s="7">
        <v>199</v>
      </c>
      <c r="E622" s="7">
        <v>349</v>
      </c>
      <c r="F622" s="2">
        <v>0.43</v>
      </c>
      <c r="G622" s="5">
        <v>4</v>
      </c>
      <c r="H622" s="6">
        <v>43994</v>
      </c>
      <c r="I622" t="s">
        <v>2898</v>
      </c>
      <c r="J622" t="s">
        <v>2899</v>
      </c>
      <c r="K622" s="7">
        <f t="shared" si="45"/>
        <v>15353906</v>
      </c>
      <c r="L622" s="8">
        <f t="shared" si="46"/>
        <v>8754806</v>
      </c>
      <c r="M622" s="9" t="str">
        <f t="shared" si="47"/>
        <v xml:space="preserve"> &lt; 200</v>
      </c>
      <c r="N622">
        <f t="shared" si="48"/>
        <v>175976</v>
      </c>
      <c r="O622" s="8">
        <f t="shared" si="49"/>
        <v>6599100</v>
      </c>
    </row>
    <row r="623" spans="1:15" x14ac:dyDescent="0.3">
      <c r="A623" t="s">
        <v>5</v>
      </c>
      <c r="B623" t="s">
        <v>6</v>
      </c>
      <c r="C623" t="s">
        <v>2</v>
      </c>
      <c r="D623" s="7">
        <v>199</v>
      </c>
      <c r="E623" s="7">
        <v>999</v>
      </c>
      <c r="F623" s="2">
        <v>0.8</v>
      </c>
      <c r="G623" s="5">
        <v>3.9</v>
      </c>
      <c r="H623" s="6">
        <v>7928</v>
      </c>
      <c r="I623" t="s">
        <v>2898</v>
      </c>
      <c r="J623" t="s">
        <v>2899</v>
      </c>
      <c r="K623" s="7">
        <f t="shared" si="45"/>
        <v>7920072</v>
      </c>
      <c r="L623" s="8">
        <f t="shared" si="46"/>
        <v>1577672</v>
      </c>
      <c r="M623" s="9" t="str">
        <f t="shared" si="47"/>
        <v xml:space="preserve"> &lt; 200</v>
      </c>
      <c r="N623">
        <f t="shared" si="48"/>
        <v>30919.200000000001</v>
      </c>
      <c r="O623" s="8">
        <f t="shared" si="49"/>
        <v>6342400</v>
      </c>
    </row>
    <row r="624" spans="1:15" x14ac:dyDescent="0.3">
      <c r="A624" t="s">
        <v>770</v>
      </c>
      <c r="B624" t="s">
        <v>771</v>
      </c>
      <c r="C624" t="s">
        <v>683</v>
      </c>
      <c r="D624" s="7">
        <v>2998</v>
      </c>
      <c r="E624" s="7">
        <v>5999</v>
      </c>
      <c r="F624" s="2">
        <v>0.5</v>
      </c>
      <c r="G624" s="5">
        <v>4.0999999999999996</v>
      </c>
      <c r="H624" s="6">
        <v>5179</v>
      </c>
      <c r="I624" t="s">
        <v>2901</v>
      </c>
      <c r="J624" t="s">
        <v>2919</v>
      </c>
      <c r="K624" s="7">
        <f t="shared" si="45"/>
        <v>31068821</v>
      </c>
      <c r="L624" s="8">
        <f t="shared" si="46"/>
        <v>15526642</v>
      </c>
      <c r="M624" s="9" t="str">
        <f t="shared" si="47"/>
        <v>&gt; 500</v>
      </c>
      <c r="N624">
        <f t="shared" si="48"/>
        <v>21233.899999999998</v>
      </c>
      <c r="O624" s="8">
        <f t="shared" si="49"/>
        <v>15542179</v>
      </c>
    </row>
    <row r="625" spans="1:15" x14ac:dyDescent="0.3">
      <c r="A625" t="s">
        <v>1203</v>
      </c>
      <c r="B625" t="s">
        <v>1204</v>
      </c>
      <c r="C625" t="s">
        <v>1205</v>
      </c>
      <c r="D625" s="7">
        <v>4098</v>
      </c>
      <c r="E625" s="7">
        <v>4999</v>
      </c>
      <c r="F625" s="2">
        <v>0.18</v>
      </c>
      <c r="G625" s="5">
        <v>4.5</v>
      </c>
      <c r="H625" s="6">
        <v>50810</v>
      </c>
      <c r="I625" t="s">
        <v>2898</v>
      </c>
      <c r="J625" t="s">
        <v>2957</v>
      </c>
      <c r="K625" s="7">
        <f t="shared" si="45"/>
        <v>253999190</v>
      </c>
      <c r="L625" s="8">
        <f t="shared" si="46"/>
        <v>208219380</v>
      </c>
      <c r="M625" s="9" t="str">
        <f t="shared" si="47"/>
        <v>&gt; 500</v>
      </c>
      <c r="N625">
        <f t="shared" si="48"/>
        <v>228645</v>
      </c>
      <c r="O625" s="8">
        <f t="shared" si="49"/>
        <v>45779810</v>
      </c>
    </row>
    <row r="626" spans="1:15" x14ac:dyDescent="0.3">
      <c r="A626" t="s">
        <v>1206</v>
      </c>
      <c r="B626" t="s">
        <v>1207</v>
      </c>
      <c r="C626" t="s">
        <v>1208</v>
      </c>
      <c r="D626" s="7">
        <v>499</v>
      </c>
      <c r="E626" s="7">
        <v>1999</v>
      </c>
      <c r="F626" s="2">
        <v>0.75</v>
      </c>
      <c r="G626" s="5">
        <v>3.7</v>
      </c>
      <c r="H626" s="6">
        <v>3369</v>
      </c>
      <c r="I626" t="s">
        <v>2901</v>
      </c>
      <c r="J626" t="s">
        <v>2958</v>
      </c>
      <c r="K626" s="7">
        <f t="shared" si="45"/>
        <v>6734631</v>
      </c>
      <c r="L626" s="8">
        <f t="shared" si="46"/>
        <v>1681131</v>
      </c>
      <c r="M626" s="9" t="str">
        <f t="shared" si="47"/>
        <v>200 – 500</v>
      </c>
      <c r="N626">
        <f t="shared" si="48"/>
        <v>12465.300000000001</v>
      </c>
      <c r="O626" s="8">
        <f t="shared" si="49"/>
        <v>5053500</v>
      </c>
    </row>
    <row r="627" spans="1:15" x14ac:dyDescent="0.3">
      <c r="A627" t="s">
        <v>1209</v>
      </c>
      <c r="B627" t="s">
        <v>1210</v>
      </c>
      <c r="C627" t="s">
        <v>1149</v>
      </c>
      <c r="D627" s="7">
        <v>299</v>
      </c>
      <c r="E627" s="7">
        <v>449</v>
      </c>
      <c r="F627" s="2">
        <v>0.33</v>
      </c>
      <c r="G627" s="5">
        <v>3.5</v>
      </c>
      <c r="H627" s="6">
        <v>11827</v>
      </c>
      <c r="I627" t="s">
        <v>2898</v>
      </c>
      <c r="J627" t="s">
        <v>2944</v>
      </c>
      <c r="K627" s="7">
        <f t="shared" si="45"/>
        <v>5310323</v>
      </c>
      <c r="L627" s="8">
        <f t="shared" si="46"/>
        <v>3536273</v>
      </c>
      <c r="M627" s="9" t="str">
        <f t="shared" si="47"/>
        <v>200 – 500</v>
      </c>
      <c r="N627">
        <f t="shared" si="48"/>
        <v>41394.5</v>
      </c>
      <c r="O627" s="8">
        <f t="shared" si="49"/>
        <v>1774050</v>
      </c>
    </row>
    <row r="628" spans="1:15" x14ac:dyDescent="0.3">
      <c r="A628" t="s">
        <v>7</v>
      </c>
      <c r="B628" t="s">
        <v>8</v>
      </c>
      <c r="C628" t="s">
        <v>2</v>
      </c>
      <c r="D628" s="7">
        <v>329</v>
      </c>
      <c r="E628" s="7">
        <v>699</v>
      </c>
      <c r="F628" s="2">
        <v>0.53</v>
      </c>
      <c r="G628" s="5">
        <v>4.2</v>
      </c>
      <c r="H628" s="6">
        <v>94364</v>
      </c>
      <c r="I628" t="s">
        <v>2898</v>
      </c>
      <c r="J628" t="s">
        <v>2899</v>
      </c>
      <c r="K628" s="7">
        <f t="shared" si="45"/>
        <v>65960436</v>
      </c>
      <c r="L628" s="8">
        <f t="shared" si="46"/>
        <v>31045756</v>
      </c>
      <c r="M628" s="9" t="str">
        <f t="shared" si="47"/>
        <v>200 – 500</v>
      </c>
      <c r="N628">
        <f t="shared" si="48"/>
        <v>396328.8</v>
      </c>
      <c r="O628" s="8">
        <f t="shared" si="49"/>
        <v>34914680</v>
      </c>
    </row>
    <row r="629" spans="1:15" x14ac:dyDescent="0.3">
      <c r="A629" t="s">
        <v>1211</v>
      </c>
      <c r="B629" t="s">
        <v>1212</v>
      </c>
      <c r="C629" t="s">
        <v>1202</v>
      </c>
      <c r="D629" s="7">
        <v>699</v>
      </c>
      <c r="E629" s="7">
        <v>999</v>
      </c>
      <c r="F629" s="2">
        <v>0.3</v>
      </c>
      <c r="G629" s="5">
        <v>3.5</v>
      </c>
      <c r="H629" s="6">
        <v>15295</v>
      </c>
      <c r="I629" t="s">
        <v>2898</v>
      </c>
      <c r="J629" t="s">
        <v>2956</v>
      </c>
      <c r="K629" s="7">
        <f t="shared" si="45"/>
        <v>15279705</v>
      </c>
      <c r="L629" s="8">
        <f t="shared" si="46"/>
        <v>10691205</v>
      </c>
      <c r="M629" s="9" t="str">
        <f t="shared" si="47"/>
        <v>&gt; 500</v>
      </c>
      <c r="N629">
        <f t="shared" si="48"/>
        <v>53532.5</v>
      </c>
      <c r="O629" s="8">
        <f t="shared" si="49"/>
        <v>4588500</v>
      </c>
    </row>
    <row r="630" spans="1:15" x14ac:dyDescent="0.3">
      <c r="A630" t="s">
        <v>1213</v>
      </c>
      <c r="B630" t="s">
        <v>1214</v>
      </c>
      <c r="C630" t="s">
        <v>1215</v>
      </c>
      <c r="D630" s="7">
        <v>799</v>
      </c>
      <c r="E630" s="7">
        <v>3990</v>
      </c>
      <c r="F630" s="2">
        <v>0.8</v>
      </c>
      <c r="G630" s="5">
        <v>4.3</v>
      </c>
      <c r="H630" s="6">
        <v>27139</v>
      </c>
      <c r="I630" t="s">
        <v>2901</v>
      </c>
      <c r="J630" t="s">
        <v>2959</v>
      </c>
      <c r="K630" s="7">
        <f t="shared" si="45"/>
        <v>108284610</v>
      </c>
      <c r="L630" s="8">
        <f t="shared" si="46"/>
        <v>21684061</v>
      </c>
      <c r="M630" s="9" t="str">
        <f t="shared" si="47"/>
        <v>&gt; 500</v>
      </c>
      <c r="N630">
        <f t="shared" si="48"/>
        <v>116697.7</v>
      </c>
      <c r="O630" s="8">
        <f t="shared" si="49"/>
        <v>86600549</v>
      </c>
    </row>
    <row r="631" spans="1:15" x14ac:dyDescent="0.3">
      <c r="A631" t="s">
        <v>1216</v>
      </c>
      <c r="B631" t="s">
        <v>1217</v>
      </c>
      <c r="C631" t="s">
        <v>714</v>
      </c>
      <c r="D631" s="7">
        <v>1399</v>
      </c>
      <c r="E631" s="7">
        <v>5499</v>
      </c>
      <c r="F631" s="2">
        <v>0.75</v>
      </c>
      <c r="G631" s="5">
        <v>3.9</v>
      </c>
      <c r="H631" s="6">
        <v>9504</v>
      </c>
      <c r="I631" t="s">
        <v>2901</v>
      </c>
      <c r="J631" t="s">
        <v>2924</v>
      </c>
      <c r="K631" s="7">
        <f t="shared" si="45"/>
        <v>52262496</v>
      </c>
      <c r="L631" s="8">
        <f t="shared" si="46"/>
        <v>13296096</v>
      </c>
      <c r="M631" s="9" t="str">
        <f t="shared" si="47"/>
        <v>&gt; 500</v>
      </c>
      <c r="N631">
        <f t="shared" si="48"/>
        <v>37065.599999999999</v>
      </c>
      <c r="O631" s="8">
        <f t="shared" si="49"/>
        <v>38966400</v>
      </c>
    </row>
    <row r="632" spans="1:15" x14ac:dyDescent="0.3">
      <c r="A632" t="s">
        <v>9</v>
      </c>
      <c r="B632" t="s">
        <v>10</v>
      </c>
      <c r="C632" t="s">
        <v>2</v>
      </c>
      <c r="D632" s="7">
        <v>154</v>
      </c>
      <c r="E632" s="7">
        <v>399</v>
      </c>
      <c r="F632" s="2">
        <v>0.61</v>
      </c>
      <c r="G632" s="5">
        <v>4.2</v>
      </c>
      <c r="H632" s="6">
        <v>16905</v>
      </c>
      <c r="I632" t="s">
        <v>2898</v>
      </c>
      <c r="J632" t="s">
        <v>2899</v>
      </c>
      <c r="K632" s="7">
        <f t="shared" si="45"/>
        <v>6745095</v>
      </c>
      <c r="L632" s="8">
        <f t="shared" si="46"/>
        <v>2603370</v>
      </c>
      <c r="M632" s="9" t="str">
        <f t="shared" si="47"/>
        <v xml:space="preserve"> &lt; 200</v>
      </c>
      <c r="N632">
        <f t="shared" si="48"/>
        <v>71001</v>
      </c>
      <c r="O632" s="8">
        <f t="shared" si="49"/>
        <v>4141725</v>
      </c>
    </row>
    <row r="633" spans="1:15" x14ac:dyDescent="0.3">
      <c r="A633" t="s">
        <v>1218</v>
      </c>
      <c r="B633" t="s">
        <v>1219</v>
      </c>
      <c r="C633" t="s">
        <v>1146</v>
      </c>
      <c r="D633" s="7">
        <v>519</v>
      </c>
      <c r="E633" s="7">
        <v>1350</v>
      </c>
      <c r="F633" s="2">
        <v>0.62</v>
      </c>
      <c r="G633" s="5">
        <v>4.3</v>
      </c>
      <c r="H633" s="6">
        <v>30058</v>
      </c>
      <c r="I633" t="s">
        <v>2898</v>
      </c>
      <c r="J633" t="s">
        <v>2943</v>
      </c>
      <c r="K633" s="7">
        <f t="shared" si="45"/>
        <v>40578300</v>
      </c>
      <c r="L633" s="8">
        <f t="shared" si="46"/>
        <v>15600102</v>
      </c>
      <c r="M633" s="9" t="str">
        <f t="shared" si="47"/>
        <v>&gt; 500</v>
      </c>
      <c r="N633">
        <f t="shared" si="48"/>
        <v>129249.4</v>
      </c>
      <c r="O633" s="8">
        <f t="shared" si="49"/>
        <v>24978198</v>
      </c>
    </row>
    <row r="634" spans="1:15" x14ac:dyDescent="0.3">
      <c r="A634" t="s">
        <v>799</v>
      </c>
      <c r="B634" t="s">
        <v>800</v>
      </c>
      <c r="C634" t="s">
        <v>683</v>
      </c>
      <c r="D634" s="7">
        <v>2299</v>
      </c>
      <c r="E634" s="7">
        <v>7990</v>
      </c>
      <c r="F634" s="2">
        <v>0.71</v>
      </c>
      <c r="G634" s="5">
        <v>4.2</v>
      </c>
      <c r="H634" s="6">
        <v>69619</v>
      </c>
      <c r="I634" t="s">
        <v>2901</v>
      </c>
      <c r="J634" t="s">
        <v>2919</v>
      </c>
      <c r="K634" s="7">
        <f t="shared" si="45"/>
        <v>556255810</v>
      </c>
      <c r="L634" s="8">
        <f t="shared" si="46"/>
        <v>160054081</v>
      </c>
      <c r="M634" s="9" t="str">
        <f t="shared" si="47"/>
        <v>&gt; 500</v>
      </c>
      <c r="N634">
        <f t="shared" si="48"/>
        <v>292399.8</v>
      </c>
      <c r="O634" s="8">
        <f t="shared" si="49"/>
        <v>396201729</v>
      </c>
    </row>
    <row r="635" spans="1:15" x14ac:dyDescent="0.3">
      <c r="A635" t="s">
        <v>801</v>
      </c>
      <c r="B635" t="s">
        <v>802</v>
      </c>
      <c r="C635" t="s">
        <v>803</v>
      </c>
      <c r="D635" s="7">
        <v>399</v>
      </c>
      <c r="E635" s="7">
        <v>1999</v>
      </c>
      <c r="F635" s="2">
        <v>0.8</v>
      </c>
      <c r="G635" s="5">
        <v>4</v>
      </c>
      <c r="H635" s="6">
        <v>3382</v>
      </c>
      <c r="I635" t="s">
        <v>2901</v>
      </c>
      <c r="J635" t="s">
        <v>2930</v>
      </c>
      <c r="K635" s="7">
        <f t="shared" si="45"/>
        <v>6760618</v>
      </c>
      <c r="L635" s="8">
        <f t="shared" si="46"/>
        <v>1349418</v>
      </c>
      <c r="M635" s="9" t="str">
        <f t="shared" si="47"/>
        <v>200 – 500</v>
      </c>
      <c r="N635">
        <f t="shared" si="48"/>
        <v>13528</v>
      </c>
      <c r="O635" s="8">
        <f t="shared" si="49"/>
        <v>5411200</v>
      </c>
    </row>
    <row r="636" spans="1:15" x14ac:dyDescent="0.3">
      <c r="A636" t="s">
        <v>1220</v>
      </c>
      <c r="B636" t="s">
        <v>1221</v>
      </c>
      <c r="C636" t="s">
        <v>714</v>
      </c>
      <c r="D636" s="7">
        <v>1499</v>
      </c>
      <c r="E636" s="7">
        <v>3990</v>
      </c>
      <c r="F636" s="2">
        <v>0.62</v>
      </c>
      <c r="G636" s="5">
        <v>4.0999999999999996</v>
      </c>
      <c r="H636" s="6">
        <v>109864</v>
      </c>
      <c r="I636" t="s">
        <v>2901</v>
      </c>
      <c r="J636" t="s">
        <v>2924</v>
      </c>
      <c r="K636" s="7">
        <f t="shared" si="45"/>
        <v>438357360</v>
      </c>
      <c r="L636" s="8">
        <f t="shared" si="46"/>
        <v>164686136</v>
      </c>
      <c r="M636" s="9" t="str">
        <f t="shared" si="47"/>
        <v>&gt; 500</v>
      </c>
      <c r="N636">
        <f t="shared" si="48"/>
        <v>450442.39999999997</v>
      </c>
      <c r="O636" s="8">
        <f t="shared" si="49"/>
        <v>273671224</v>
      </c>
    </row>
    <row r="637" spans="1:15" x14ac:dyDescent="0.3">
      <c r="A637" t="s">
        <v>1222</v>
      </c>
      <c r="B637" t="s">
        <v>1223</v>
      </c>
      <c r="C637" t="s">
        <v>1224</v>
      </c>
      <c r="D637" s="7">
        <v>1295</v>
      </c>
      <c r="E637" s="7">
        <v>1295</v>
      </c>
      <c r="F637" s="2">
        <v>0</v>
      </c>
      <c r="G637" s="5">
        <v>4.5</v>
      </c>
      <c r="H637" s="6">
        <v>5760</v>
      </c>
      <c r="I637" t="s">
        <v>2952</v>
      </c>
      <c r="J637" t="s">
        <v>2960</v>
      </c>
      <c r="K637" s="7">
        <f t="shared" si="45"/>
        <v>7459200</v>
      </c>
      <c r="L637" s="8">
        <f t="shared" si="46"/>
        <v>7459200</v>
      </c>
      <c r="M637" s="9" t="str">
        <f t="shared" si="47"/>
        <v>&gt; 500</v>
      </c>
      <c r="N637">
        <f t="shared" si="48"/>
        <v>25920</v>
      </c>
      <c r="O637" s="8">
        <f t="shared" si="49"/>
        <v>0</v>
      </c>
    </row>
    <row r="638" spans="1:15" x14ac:dyDescent="0.3">
      <c r="A638" t="s">
        <v>1225</v>
      </c>
      <c r="B638" t="s">
        <v>1226</v>
      </c>
      <c r="C638" t="s">
        <v>1227</v>
      </c>
      <c r="D638" s="7">
        <v>1889</v>
      </c>
      <c r="E638" s="7">
        <v>5499</v>
      </c>
      <c r="F638" s="2">
        <v>0.66</v>
      </c>
      <c r="G638" s="5">
        <v>4.2</v>
      </c>
      <c r="H638" s="6">
        <v>49551</v>
      </c>
      <c r="I638" t="s">
        <v>2898</v>
      </c>
      <c r="J638" t="s">
        <v>2961</v>
      </c>
      <c r="K638" s="7">
        <f t="shared" si="45"/>
        <v>272480949</v>
      </c>
      <c r="L638" s="8">
        <f t="shared" si="46"/>
        <v>93601839</v>
      </c>
      <c r="M638" s="9" t="str">
        <f t="shared" si="47"/>
        <v>&gt; 500</v>
      </c>
      <c r="N638">
        <f t="shared" si="48"/>
        <v>208114.2</v>
      </c>
      <c r="O638" s="8">
        <f t="shared" si="49"/>
        <v>178879110</v>
      </c>
    </row>
    <row r="639" spans="1:15" x14ac:dyDescent="0.3">
      <c r="A639" t="s">
        <v>1228</v>
      </c>
      <c r="B639" t="s">
        <v>1229</v>
      </c>
      <c r="C639" t="s">
        <v>714</v>
      </c>
      <c r="D639" s="7">
        <v>455</v>
      </c>
      <c r="E639" s="7">
        <v>1490</v>
      </c>
      <c r="F639" s="2">
        <v>0.69</v>
      </c>
      <c r="G639" s="5">
        <v>4.0999999999999996</v>
      </c>
      <c r="H639" s="6">
        <v>161677</v>
      </c>
      <c r="I639" t="s">
        <v>2901</v>
      </c>
      <c r="J639" t="s">
        <v>2924</v>
      </c>
      <c r="K639" s="7">
        <f t="shared" si="45"/>
        <v>240898730</v>
      </c>
      <c r="L639" s="8">
        <f t="shared" si="46"/>
        <v>73563035</v>
      </c>
      <c r="M639" s="9" t="str">
        <f t="shared" si="47"/>
        <v>200 – 500</v>
      </c>
      <c r="N639">
        <f t="shared" si="48"/>
        <v>662875.69999999995</v>
      </c>
      <c r="O639" s="8">
        <f t="shared" si="49"/>
        <v>167335695</v>
      </c>
    </row>
    <row r="640" spans="1:15" x14ac:dyDescent="0.3">
      <c r="A640" t="s">
        <v>1230</v>
      </c>
      <c r="B640" t="s">
        <v>1231</v>
      </c>
      <c r="C640" t="s">
        <v>1232</v>
      </c>
      <c r="D640" s="7">
        <v>399</v>
      </c>
      <c r="E640" s="7">
        <v>995</v>
      </c>
      <c r="F640" s="2">
        <v>0.6</v>
      </c>
      <c r="G640" s="5">
        <v>3.9</v>
      </c>
      <c r="H640" s="6">
        <v>21372</v>
      </c>
      <c r="I640" t="s">
        <v>2901</v>
      </c>
      <c r="J640" t="s">
        <v>2962</v>
      </c>
      <c r="K640" s="7">
        <f t="shared" si="45"/>
        <v>21265140</v>
      </c>
      <c r="L640" s="8">
        <f t="shared" si="46"/>
        <v>8527428</v>
      </c>
      <c r="M640" s="9" t="str">
        <f t="shared" si="47"/>
        <v>200 – 500</v>
      </c>
      <c r="N640">
        <f t="shared" si="48"/>
        <v>83350.8</v>
      </c>
      <c r="O640" s="8">
        <f t="shared" si="49"/>
        <v>12737712</v>
      </c>
    </row>
    <row r="641" spans="1:15" x14ac:dyDescent="0.3">
      <c r="A641" t="s">
        <v>804</v>
      </c>
      <c r="B641" t="s">
        <v>805</v>
      </c>
      <c r="C641" t="s">
        <v>704</v>
      </c>
      <c r="D641" s="7">
        <v>1059</v>
      </c>
      <c r="E641" s="7">
        <v>3999</v>
      </c>
      <c r="F641" s="2">
        <v>0.74</v>
      </c>
      <c r="G641" s="5">
        <v>4.3</v>
      </c>
      <c r="H641" s="6">
        <v>140035</v>
      </c>
      <c r="I641" t="s">
        <v>2901</v>
      </c>
      <c r="J641" t="s">
        <v>2922</v>
      </c>
      <c r="K641" s="7">
        <f t="shared" si="45"/>
        <v>559999965</v>
      </c>
      <c r="L641" s="8">
        <f t="shared" si="46"/>
        <v>148297065</v>
      </c>
      <c r="M641" s="9" t="str">
        <f t="shared" si="47"/>
        <v>&gt; 500</v>
      </c>
      <c r="N641">
        <f t="shared" si="48"/>
        <v>602150.5</v>
      </c>
      <c r="O641" s="8">
        <f t="shared" si="49"/>
        <v>411702900</v>
      </c>
    </row>
    <row r="642" spans="1:15" x14ac:dyDescent="0.3">
      <c r="A642" t="s">
        <v>11</v>
      </c>
      <c r="B642" t="s">
        <v>12</v>
      </c>
      <c r="C642" t="s">
        <v>2</v>
      </c>
      <c r="D642" s="7">
        <v>149</v>
      </c>
      <c r="E642" s="7">
        <v>1000</v>
      </c>
      <c r="F642" s="2">
        <v>0.85</v>
      </c>
      <c r="G642" s="5">
        <v>3.9</v>
      </c>
      <c r="H642" s="6">
        <v>24870</v>
      </c>
      <c r="I642" t="s">
        <v>2898</v>
      </c>
      <c r="J642" t="s">
        <v>2899</v>
      </c>
      <c r="K642" s="7">
        <f t="shared" si="45"/>
        <v>24870000</v>
      </c>
      <c r="L642" s="8">
        <f t="shared" si="46"/>
        <v>3705630</v>
      </c>
      <c r="M642" s="9" t="str">
        <f t="shared" si="47"/>
        <v xml:space="preserve"> &lt; 200</v>
      </c>
      <c r="N642">
        <f t="shared" si="48"/>
        <v>96993</v>
      </c>
      <c r="O642" s="8">
        <f t="shared" si="49"/>
        <v>21164370</v>
      </c>
    </row>
    <row r="643" spans="1:15" x14ac:dyDescent="0.3">
      <c r="A643" t="s">
        <v>1233</v>
      </c>
      <c r="B643" t="s">
        <v>1234</v>
      </c>
      <c r="C643" t="s">
        <v>1235</v>
      </c>
      <c r="D643" s="7">
        <v>717</v>
      </c>
      <c r="E643" s="7">
        <v>761</v>
      </c>
      <c r="F643" s="2">
        <v>0.06</v>
      </c>
      <c r="G643" s="5">
        <v>4</v>
      </c>
      <c r="H643" s="6">
        <v>7199</v>
      </c>
      <c r="I643" t="s">
        <v>2898</v>
      </c>
      <c r="J643" t="s">
        <v>2963</v>
      </c>
      <c r="K643" s="7">
        <f t="shared" ref="K643:K706" si="50" xml:space="preserve"> E643 * H643</f>
        <v>5478439</v>
      </c>
      <c r="L643" s="8">
        <f t="shared" ref="L643:L706" si="51">D643*H643</f>
        <v>5161683</v>
      </c>
      <c r="M643" s="9" t="str">
        <f t="shared" ref="M643:M706" si="52">IF(D643&lt;200," &lt; 200",IF(D643 &lt;= 500,"200 – 500","&gt; 500"))</f>
        <v>&gt; 500</v>
      </c>
      <c r="N643">
        <f t="shared" ref="N643:N706" si="53">G643*H643</f>
        <v>28796</v>
      </c>
      <c r="O643" s="8">
        <f t="shared" ref="O643:O706" si="54">(E643-D643)*H643</f>
        <v>316756</v>
      </c>
    </row>
    <row r="644" spans="1:15" x14ac:dyDescent="0.3">
      <c r="A644" t="s">
        <v>823</v>
      </c>
      <c r="B644" t="s">
        <v>824</v>
      </c>
      <c r="C644" t="s">
        <v>825</v>
      </c>
      <c r="D644" s="7">
        <v>99</v>
      </c>
      <c r="E644" s="7">
        <v>999</v>
      </c>
      <c r="F644" s="2">
        <v>0.9</v>
      </c>
      <c r="G644" s="5">
        <v>4</v>
      </c>
      <c r="H644" s="6">
        <v>1396</v>
      </c>
      <c r="I644" t="s">
        <v>2898</v>
      </c>
      <c r="J644" t="s">
        <v>2932</v>
      </c>
      <c r="K644" s="7">
        <f t="shared" si="50"/>
        <v>1394604</v>
      </c>
      <c r="L644" s="8">
        <f t="shared" si="51"/>
        <v>138204</v>
      </c>
      <c r="M644" s="9" t="str">
        <f t="shared" si="52"/>
        <v xml:space="preserve"> &lt; 200</v>
      </c>
      <c r="N644">
        <f t="shared" si="53"/>
        <v>5584</v>
      </c>
      <c r="O644" s="8">
        <f t="shared" si="54"/>
        <v>1256400</v>
      </c>
    </row>
    <row r="645" spans="1:15" x14ac:dyDescent="0.3">
      <c r="A645" t="s">
        <v>1236</v>
      </c>
      <c r="B645" t="s">
        <v>1237</v>
      </c>
      <c r="C645" t="s">
        <v>1238</v>
      </c>
      <c r="D645" s="7">
        <v>39</v>
      </c>
      <c r="E645" s="7">
        <v>299</v>
      </c>
      <c r="F645" s="2">
        <v>0.87</v>
      </c>
      <c r="G645" s="5">
        <v>3.5</v>
      </c>
      <c r="H645" s="6">
        <v>15233</v>
      </c>
      <c r="I645" t="s">
        <v>2898</v>
      </c>
      <c r="J645" t="s">
        <v>2964</v>
      </c>
      <c r="K645" s="7">
        <f t="shared" si="50"/>
        <v>4554667</v>
      </c>
      <c r="L645" s="8">
        <f t="shared" si="51"/>
        <v>594087</v>
      </c>
      <c r="M645" s="9" t="str">
        <f t="shared" si="52"/>
        <v xml:space="preserve"> &lt; 200</v>
      </c>
      <c r="N645">
        <f t="shared" si="53"/>
        <v>53315.5</v>
      </c>
      <c r="O645" s="8">
        <f t="shared" si="54"/>
        <v>3960580</v>
      </c>
    </row>
    <row r="646" spans="1:15" x14ac:dyDescent="0.3">
      <c r="A646" t="s">
        <v>1239</v>
      </c>
      <c r="B646" t="s">
        <v>1240</v>
      </c>
      <c r="C646" t="s">
        <v>1146</v>
      </c>
      <c r="D646" s="7">
        <v>889</v>
      </c>
      <c r="E646" s="7">
        <v>2500</v>
      </c>
      <c r="F646" s="2">
        <v>0.64</v>
      </c>
      <c r="G646" s="5">
        <v>4.3</v>
      </c>
      <c r="H646" s="6">
        <v>55747</v>
      </c>
      <c r="I646" t="s">
        <v>2898</v>
      </c>
      <c r="J646" t="s">
        <v>2943</v>
      </c>
      <c r="K646" s="7">
        <f t="shared" si="50"/>
        <v>139367500</v>
      </c>
      <c r="L646" s="8">
        <f t="shared" si="51"/>
        <v>49559083</v>
      </c>
      <c r="M646" s="9" t="str">
        <f t="shared" si="52"/>
        <v>&gt; 500</v>
      </c>
      <c r="N646">
        <f t="shared" si="53"/>
        <v>239712.09999999998</v>
      </c>
      <c r="O646" s="8">
        <f t="shared" si="54"/>
        <v>89808417</v>
      </c>
    </row>
    <row r="647" spans="1:15" x14ac:dyDescent="0.3">
      <c r="A647" t="s">
        <v>1241</v>
      </c>
      <c r="B647" t="s">
        <v>1242</v>
      </c>
      <c r="C647" t="s">
        <v>714</v>
      </c>
      <c r="D647" s="7">
        <v>1199</v>
      </c>
      <c r="E647" s="7">
        <v>4999</v>
      </c>
      <c r="F647" s="2">
        <v>0.76</v>
      </c>
      <c r="G647" s="5">
        <v>3.8</v>
      </c>
      <c r="H647" s="6">
        <v>14961</v>
      </c>
      <c r="I647" t="s">
        <v>2901</v>
      </c>
      <c r="J647" t="s">
        <v>2924</v>
      </c>
      <c r="K647" s="7">
        <f t="shared" si="50"/>
        <v>74790039</v>
      </c>
      <c r="L647" s="8">
        <f t="shared" si="51"/>
        <v>17938239</v>
      </c>
      <c r="M647" s="9" t="str">
        <f t="shared" si="52"/>
        <v>&gt; 500</v>
      </c>
      <c r="N647">
        <f t="shared" si="53"/>
        <v>56851.799999999996</v>
      </c>
      <c r="O647" s="8">
        <f t="shared" si="54"/>
        <v>56851800</v>
      </c>
    </row>
    <row r="648" spans="1:15" x14ac:dyDescent="0.3">
      <c r="A648" t="s">
        <v>1243</v>
      </c>
      <c r="B648" t="s">
        <v>1244</v>
      </c>
      <c r="C648" t="s">
        <v>1149</v>
      </c>
      <c r="D648" s="7">
        <v>569</v>
      </c>
      <c r="E648" s="7">
        <v>1299</v>
      </c>
      <c r="F648" s="2">
        <v>0.56000000000000005</v>
      </c>
      <c r="G648" s="5">
        <v>4.4000000000000004</v>
      </c>
      <c r="H648" s="6">
        <v>9275</v>
      </c>
      <c r="I648" t="s">
        <v>2898</v>
      </c>
      <c r="J648" t="s">
        <v>2944</v>
      </c>
      <c r="K648" s="7">
        <f t="shared" si="50"/>
        <v>12048225</v>
      </c>
      <c r="L648" s="8">
        <f t="shared" si="51"/>
        <v>5277475</v>
      </c>
      <c r="M648" s="9" t="str">
        <f t="shared" si="52"/>
        <v>&gt; 500</v>
      </c>
      <c r="N648">
        <f t="shared" si="53"/>
        <v>40810</v>
      </c>
      <c r="O648" s="8">
        <f t="shared" si="54"/>
        <v>6770750</v>
      </c>
    </row>
    <row r="649" spans="1:15" x14ac:dyDescent="0.3">
      <c r="A649" t="s">
        <v>1245</v>
      </c>
      <c r="B649" t="s">
        <v>1246</v>
      </c>
      <c r="C649" t="s">
        <v>714</v>
      </c>
      <c r="D649" s="7">
        <v>1499</v>
      </c>
      <c r="E649" s="7">
        <v>8999</v>
      </c>
      <c r="F649" s="2">
        <v>0.83</v>
      </c>
      <c r="G649" s="5">
        <v>3.7</v>
      </c>
      <c r="H649" s="6">
        <v>28324</v>
      </c>
      <c r="I649" t="s">
        <v>2901</v>
      </c>
      <c r="J649" t="s">
        <v>2924</v>
      </c>
      <c r="K649" s="7">
        <f t="shared" si="50"/>
        <v>254887676</v>
      </c>
      <c r="L649" s="8">
        <f t="shared" si="51"/>
        <v>42457676</v>
      </c>
      <c r="M649" s="9" t="str">
        <f t="shared" si="52"/>
        <v>&gt; 500</v>
      </c>
      <c r="N649">
        <f t="shared" si="53"/>
        <v>104798.8</v>
      </c>
      <c r="O649" s="8">
        <f t="shared" si="54"/>
        <v>212430000</v>
      </c>
    </row>
    <row r="650" spans="1:15" x14ac:dyDescent="0.3">
      <c r="A650" t="s">
        <v>1247</v>
      </c>
      <c r="B650" t="s">
        <v>1248</v>
      </c>
      <c r="C650" t="s">
        <v>1189</v>
      </c>
      <c r="D650" s="7">
        <v>149</v>
      </c>
      <c r="E650" s="7">
        <v>180</v>
      </c>
      <c r="F650" s="2">
        <v>0.17</v>
      </c>
      <c r="G650" s="5">
        <v>4.4000000000000004</v>
      </c>
      <c r="H650" s="6">
        <v>644</v>
      </c>
      <c r="I650" t="s">
        <v>2901</v>
      </c>
      <c r="J650" t="s">
        <v>2951</v>
      </c>
      <c r="K650" s="7">
        <f t="shared" si="50"/>
        <v>115920</v>
      </c>
      <c r="L650" s="8">
        <f t="shared" si="51"/>
        <v>95956</v>
      </c>
      <c r="M650" s="9" t="str">
        <f t="shared" si="52"/>
        <v xml:space="preserve"> &lt; 200</v>
      </c>
      <c r="N650">
        <f t="shared" si="53"/>
        <v>2833.6000000000004</v>
      </c>
      <c r="O650" s="8">
        <f t="shared" si="54"/>
        <v>19964</v>
      </c>
    </row>
    <row r="651" spans="1:15" x14ac:dyDescent="0.3">
      <c r="A651" t="s">
        <v>1249</v>
      </c>
      <c r="B651" t="s">
        <v>1250</v>
      </c>
      <c r="C651" t="s">
        <v>1251</v>
      </c>
      <c r="D651" s="7">
        <v>399</v>
      </c>
      <c r="E651" s="7">
        <v>549</v>
      </c>
      <c r="F651" s="2">
        <v>0.27</v>
      </c>
      <c r="G651" s="5">
        <v>4.4000000000000004</v>
      </c>
      <c r="H651" s="6">
        <v>18139</v>
      </c>
      <c r="I651" t="s">
        <v>2898</v>
      </c>
      <c r="J651" t="s">
        <v>2965</v>
      </c>
      <c r="K651" s="7">
        <f t="shared" si="50"/>
        <v>9958311</v>
      </c>
      <c r="L651" s="8">
        <f t="shared" si="51"/>
        <v>7237461</v>
      </c>
      <c r="M651" s="9" t="str">
        <f t="shared" si="52"/>
        <v>200 – 500</v>
      </c>
      <c r="N651">
        <f t="shared" si="53"/>
        <v>79811.600000000006</v>
      </c>
      <c r="O651" s="8">
        <f t="shared" si="54"/>
        <v>2720850</v>
      </c>
    </row>
    <row r="652" spans="1:15" x14ac:dyDescent="0.3">
      <c r="A652" t="s">
        <v>1252</v>
      </c>
      <c r="B652" t="s">
        <v>1253</v>
      </c>
      <c r="C652" t="s">
        <v>1254</v>
      </c>
      <c r="D652" s="7">
        <v>191</v>
      </c>
      <c r="E652" s="7">
        <v>225</v>
      </c>
      <c r="F652" s="2">
        <v>0.15</v>
      </c>
      <c r="G652" s="5">
        <v>4.4000000000000004</v>
      </c>
      <c r="H652" s="6">
        <v>7203</v>
      </c>
      <c r="I652" t="s">
        <v>2954</v>
      </c>
      <c r="J652" t="s">
        <v>2966</v>
      </c>
      <c r="K652" s="7">
        <f t="shared" si="50"/>
        <v>1620675</v>
      </c>
      <c r="L652" s="8">
        <f t="shared" si="51"/>
        <v>1375773</v>
      </c>
      <c r="M652" s="9" t="str">
        <f t="shared" si="52"/>
        <v xml:space="preserve"> &lt; 200</v>
      </c>
      <c r="N652">
        <f t="shared" si="53"/>
        <v>31693.200000000004</v>
      </c>
      <c r="O652" s="8">
        <f t="shared" si="54"/>
        <v>244902</v>
      </c>
    </row>
    <row r="653" spans="1:15" x14ac:dyDescent="0.3">
      <c r="A653" t="s">
        <v>1255</v>
      </c>
      <c r="B653" t="s">
        <v>1256</v>
      </c>
      <c r="C653" t="s">
        <v>1257</v>
      </c>
      <c r="D653" s="7">
        <v>129</v>
      </c>
      <c r="E653" s="7">
        <v>999</v>
      </c>
      <c r="F653" s="2">
        <v>0.87</v>
      </c>
      <c r="G653" s="5">
        <v>4.2</v>
      </c>
      <c r="H653" s="6">
        <v>491</v>
      </c>
      <c r="I653" t="s">
        <v>2898</v>
      </c>
      <c r="J653" t="s">
        <v>2967</v>
      </c>
      <c r="K653" s="7">
        <f t="shared" si="50"/>
        <v>490509</v>
      </c>
      <c r="L653" s="8">
        <f t="shared" si="51"/>
        <v>63339</v>
      </c>
      <c r="M653" s="9" t="str">
        <f t="shared" si="52"/>
        <v xml:space="preserve"> &lt; 200</v>
      </c>
      <c r="N653">
        <f t="shared" si="53"/>
        <v>2062.2000000000003</v>
      </c>
      <c r="O653" s="8">
        <f t="shared" si="54"/>
        <v>427170</v>
      </c>
    </row>
    <row r="654" spans="1:15" x14ac:dyDescent="0.3">
      <c r="A654" t="s">
        <v>1258</v>
      </c>
      <c r="B654" t="s">
        <v>1259</v>
      </c>
      <c r="C654" t="s">
        <v>1260</v>
      </c>
      <c r="D654" s="7">
        <v>199</v>
      </c>
      <c r="E654" s="7">
        <v>599</v>
      </c>
      <c r="F654" s="2">
        <v>0.67</v>
      </c>
      <c r="G654" s="5">
        <v>4.5</v>
      </c>
      <c r="H654" s="6">
        <v>13568</v>
      </c>
      <c r="I654" t="s">
        <v>2898</v>
      </c>
      <c r="J654" t="s">
        <v>2968</v>
      </c>
      <c r="K654" s="7">
        <f t="shared" si="50"/>
        <v>8127232</v>
      </c>
      <c r="L654" s="8">
        <f t="shared" si="51"/>
        <v>2700032</v>
      </c>
      <c r="M654" s="9" t="str">
        <f t="shared" si="52"/>
        <v xml:space="preserve"> &lt; 200</v>
      </c>
      <c r="N654">
        <f t="shared" si="53"/>
        <v>61056</v>
      </c>
      <c r="O654" s="8">
        <f t="shared" si="54"/>
        <v>5427200</v>
      </c>
    </row>
    <row r="655" spans="1:15" x14ac:dyDescent="0.3">
      <c r="A655" t="s">
        <v>1261</v>
      </c>
      <c r="B655" t="s">
        <v>1262</v>
      </c>
      <c r="C655" t="s">
        <v>714</v>
      </c>
      <c r="D655" s="7">
        <v>999</v>
      </c>
      <c r="E655" s="7">
        <v>4499</v>
      </c>
      <c r="F655" s="2">
        <v>0.78</v>
      </c>
      <c r="G655" s="5">
        <v>3.8</v>
      </c>
      <c r="H655" s="6">
        <v>3390</v>
      </c>
      <c r="I655" t="s">
        <v>2901</v>
      </c>
      <c r="J655" t="s">
        <v>2924</v>
      </c>
      <c r="K655" s="7">
        <f t="shared" si="50"/>
        <v>15251610</v>
      </c>
      <c r="L655" s="8">
        <f t="shared" si="51"/>
        <v>3386610</v>
      </c>
      <c r="M655" s="9" t="str">
        <f t="shared" si="52"/>
        <v>&gt; 500</v>
      </c>
      <c r="N655">
        <f t="shared" si="53"/>
        <v>12882</v>
      </c>
      <c r="O655" s="8">
        <f t="shared" si="54"/>
        <v>11865000</v>
      </c>
    </row>
    <row r="656" spans="1:15" x14ac:dyDescent="0.3">
      <c r="A656" t="s">
        <v>1263</v>
      </c>
      <c r="B656" t="s">
        <v>1264</v>
      </c>
      <c r="C656" t="s">
        <v>714</v>
      </c>
      <c r="D656" s="7">
        <v>899</v>
      </c>
      <c r="E656" s="7">
        <v>4499</v>
      </c>
      <c r="F656" s="2">
        <v>0.8</v>
      </c>
      <c r="G656" s="5">
        <v>3.8</v>
      </c>
      <c r="H656" s="6">
        <v>103052</v>
      </c>
      <c r="I656" t="s">
        <v>2901</v>
      </c>
      <c r="J656" t="s">
        <v>2924</v>
      </c>
      <c r="K656" s="7">
        <f t="shared" si="50"/>
        <v>463630948</v>
      </c>
      <c r="L656" s="8">
        <f t="shared" si="51"/>
        <v>92643748</v>
      </c>
      <c r="M656" s="9" t="str">
        <f t="shared" si="52"/>
        <v>&gt; 500</v>
      </c>
      <c r="N656">
        <f t="shared" si="53"/>
        <v>391597.6</v>
      </c>
      <c r="O656" s="8">
        <f t="shared" si="54"/>
        <v>370987200</v>
      </c>
    </row>
    <row r="657" spans="1:15" x14ac:dyDescent="0.3">
      <c r="A657" t="s">
        <v>843</v>
      </c>
      <c r="B657" t="s">
        <v>844</v>
      </c>
      <c r="C657" t="s">
        <v>690</v>
      </c>
      <c r="D657" s="7">
        <v>1799</v>
      </c>
      <c r="E657" s="7">
        <v>2499</v>
      </c>
      <c r="F657" s="2">
        <v>0.28000000000000003</v>
      </c>
      <c r="G657" s="5">
        <v>4.0999999999999996</v>
      </c>
      <c r="H657" s="6">
        <v>18678</v>
      </c>
      <c r="I657" t="s">
        <v>2901</v>
      </c>
      <c r="J657" t="s">
        <v>2920</v>
      </c>
      <c r="K657" s="7">
        <f t="shared" si="50"/>
        <v>46676322</v>
      </c>
      <c r="L657" s="8">
        <f t="shared" si="51"/>
        <v>33601722</v>
      </c>
      <c r="M657" s="9" t="str">
        <f t="shared" si="52"/>
        <v>&gt; 500</v>
      </c>
      <c r="N657">
        <f t="shared" si="53"/>
        <v>76579.799999999988</v>
      </c>
      <c r="O657" s="8">
        <f t="shared" si="54"/>
        <v>13074600</v>
      </c>
    </row>
    <row r="658" spans="1:15" x14ac:dyDescent="0.3">
      <c r="A658" t="s">
        <v>13</v>
      </c>
      <c r="B658" t="s">
        <v>14</v>
      </c>
      <c r="C658" t="s">
        <v>2</v>
      </c>
      <c r="D658" s="7">
        <v>176.63</v>
      </c>
      <c r="E658" s="7">
        <v>499</v>
      </c>
      <c r="F658" s="2">
        <v>0.65</v>
      </c>
      <c r="G658" s="5">
        <v>4.0999999999999996</v>
      </c>
      <c r="H658" s="6">
        <v>15189</v>
      </c>
      <c r="I658" t="s">
        <v>2898</v>
      </c>
      <c r="J658" t="s">
        <v>2899</v>
      </c>
      <c r="K658" s="7">
        <f t="shared" si="50"/>
        <v>7579311</v>
      </c>
      <c r="L658" s="8">
        <f t="shared" si="51"/>
        <v>2682833.0699999998</v>
      </c>
      <c r="M658" s="9" t="str">
        <f t="shared" si="52"/>
        <v xml:space="preserve"> &lt; 200</v>
      </c>
      <c r="N658">
        <f t="shared" si="53"/>
        <v>62274.899999999994</v>
      </c>
      <c r="O658" s="8">
        <f t="shared" si="54"/>
        <v>4896477.93</v>
      </c>
    </row>
    <row r="659" spans="1:15" x14ac:dyDescent="0.3">
      <c r="A659" t="s">
        <v>1265</v>
      </c>
      <c r="B659" t="s">
        <v>1266</v>
      </c>
      <c r="C659" t="s">
        <v>1224</v>
      </c>
      <c r="D659" s="7">
        <v>522</v>
      </c>
      <c r="E659" s="7">
        <v>550</v>
      </c>
      <c r="F659" s="2">
        <v>0.05</v>
      </c>
      <c r="G659" s="5">
        <v>4.4000000000000004</v>
      </c>
      <c r="H659" s="6">
        <v>12179</v>
      </c>
      <c r="I659" t="s">
        <v>2952</v>
      </c>
      <c r="J659" t="s">
        <v>2960</v>
      </c>
      <c r="K659" s="7">
        <f t="shared" si="50"/>
        <v>6698450</v>
      </c>
      <c r="L659" s="8">
        <f t="shared" si="51"/>
        <v>6357438</v>
      </c>
      <c r="M659" s="9" t="str">
        <f t="shared" si="52"/>
        <v>&gt; 500</v>
      </c>
      <c r="N659">
        <f t="shared" si="53"/>
        <v>53587.600000000006</v>
      </c>
      <c r="O659" s="8">
        <f t="shared" si="54"/>
        <v>341012</v>
      </c>
    </row>
    <row r="660" spans="1:15" x14ac:dyDescent="0.3">
      <c r="A660" t="s">
        <v>1267</v>
      </c>
      <c r="B660" t="s">
        <v>1268</v>
      </c>
      <c r="C660" t="s">
        <v>1269</v>
      </c>
      <c r="D660" s="7">
        <v>799</v>
      </c>
      <c r="E660" s="7">
        <v>1999</v>
      </c>
      <c r="F660" s="2">
        <v>0.6</v>
      </c>
      <c r="G660" s="5">
        <v>3.8</v>
      </c>
      <c r="H660" s="6">
        <v>12958</v>
      </c>
      <c r="I660" t="s">
        <v>2901</v>
      </c>
      <c r="J660" t="s">
        <v>2969</v>
      </c>
      <c r="K660" s="7">
        <f t="shared" si="50"/>
        <v>25903042</v>
      </c>
      <c r="L660" s="8">
        <f t="shared" si="51"/>
        <v>10353442</v>
      </c>
      <c r="M660" s="9" t="str">
        <f t="shared" si="52"/>
        <v>&gt; 500</v>
      </c>
      <c r="N660">
        <f t="shared" si="53"/>
        <v>49240.399999999994</v>
      </c>
      <c r="O660" s="8">
        <f t="shared" si="54"/>
        <v>15549600</v>
      </c>
    </row>
    <row r="661" spans="1:15" x14ac:dyDescent="0.3">
      <c r="A661" t="s">
        <v>1270</v>
      </c>
      <c r="B661" t="s">
        <v>1271</v>
      </c>
      <c r="C661" t="s">
        <v>1149</v>
      </c>
      <c r="D661" s="7">
        <v>681</v>
      </c>
      <c r="E661" s="7">
        <v>1199</v>
      </c>
      <c r="F661" s="2">
        <v>0.43</v>
      </c>
      <c r="G661" s="5">
        <v>4.2</v>
      </c>
      <c r="H661" s="6">
        <v>8258</v>
      </c>
      <c r="I661" t="s">
        <v>2898</v>
      </c>
      <c r="J661" t="s">
        <v>2944</v>
      </c>
      <c r="K661" s="7">
        <f t="shared" si="50"/>
        <v>9901342</v>
      </c>
      <c r="L661" s="8">
        <f t="shared" si="51"/>
        <v>5623698</v>
      </c>
      <c r="M661" s="9" t="str">
        <f t="shared" si="52"/>
        <v>&gt; 500</v>
      </c>
      <c r="N661">
        <f t="shared" si="53"/>
        <v>34683.599999999999</v>
      </c>
      <c r="O661" s="8">
        <f t="shared" si="54"/>
        <v>4277644</v>
      </c>
    </row>
    <row r="662" spans="1:15" x14ac:dyDescent="0.3">
      <c r="A662" t="s">
        <v>1272</v>
      </c>
      <c r="B662" t="s">
        <v>1273</v>
      </c>
      <c r="C662" t="s">
        <v>1274</v>
      </c>
      <c r="D662" s="7">
        <v>1199</v>
      </c>
      <c r="E662" s="7">
        <v>3490</v>
      </c>
      <c r="F662" s="2">
        <v>0.66</v>
      </c>
      <c r="G662" s="5">
        <v>4.0999999999999996</v>
      </c>
      <c r="H662" s="6">
        <v>11716</v>
      </c>
      <c r="I662" t="s">
        <v>2898</v>
      </c>
      <c r="J662" t="s">
        <v>2970</v>
      </c>
      <c r="K662" s="7">
        <f t="shared" si="50"/>
        <v>40888840</v>
      </c>
      <c r="L662" s="8">
        <f t="shared" si="51"/>
        <v>14047484</v>
      </c>
      <c r="M662" s="9" t="str">
        <f t="shared" si="52"/>
        <v>&gt; 500</v>
      </c>
      <c r="N662">
        <f t="shared" si="53"/>
        <v>48035.6</v>
      </c>
      <c r="O662" s="8">
        <f t="shared" si="54"/>
        <v>26841356</v>
      </c>
    </row>
    <row r="663" spans="1:15" x14ac:dyDescent="0.3">
      <c r="A663" t="s">
        <v>1275</v>
      </c>
      <c r="B663" t="s">
        <v>1276</v>
      </c>
      <c r="C663" t="s">
        <v>1277</v>
      </c>
      <c r="D663" s="7">
        <v>2499</v>
      </c>
      <c r="E663" s="7">
        <v>4999</v>
      </c>
      <c r="F663" s="2">
        <v>0.5</v>
      </c>
      <c r="G663" s="5">
        <v>4.4000000000000004</v>
      </c>
      <c r="H663" s="6">
        <v>35024</v>
      </c>
      <c r="I663" t="s">
        <v>2898</v>
      </c>
      <c r="J663" t="s">
        <v>2971</v>
      </c>
      <c r="K663" s="7">
        <f t="shared" si="50"/>
        <v>175084976</v>
      </c>
      <c r="L663" s="8">
        <f t="shared" si="51"/>
        <v>87524976</v>
      </c>
      <c r="M663" s="9" t="str">
        <f t="shared" si="52"/>
        <v>&gt; 500</v>
      </c>
      <c r="N663">
        <f t="shared" si="53"/>
        <v>154105.60000000001</v>
      </c>
      <c r="O663" s="8">
        <f t="shared" si="54"/>
        <v>87560000</v>
      </c>
    </row>
    <row r="664" spans="1:15" x14ac:dyDescent="0.3">
      <c r="A664" t="s">
        <v>1278</v>
      </c>
      <c r="B664" t="s">
        <v>1279</v>
      </c>
      <c r="C664" t="s">
        <v>1280</v>
      </c>
      <c r="D664" s="7">
        <v>1799</v>
      </c>
      <c r="E664" s="7">
        <v>4999</v>
      </c>
      <c r="F664" s="2">
        <v>0.64</v>
      </c>
      <c r="G664" s="5">
        <v>4.0999999999999996</v>
      </c>
      <c r="H664" s="6">
        <v>55192</v>
      </c>
      <c r="I664" t="s">
        <v>2901</v>
      </c>
      <c r="J664" t="s">
        <v>2972</v>
      </c>
      <c r="K664" s="7">
        <f t="shared" si="50"/>
        <v>275904808</v>
      </c>
      <c r="L664" s="8">
        <f t="shared" si="51"/>
        <v>99290408</v>
      </c>
      <c r="M664" s="9" t="str">
        <f t="shared" si="52"/>
        <v>&gt; 500</v>
      </c>
      <c r="N664">
        <f t="shared" si="53"/>
        <v>226287.19999999998</v>
      </c>
      <c r="O664" s="8">
        <f t="shared" si="54"/>
        <v>176614400</v>
      </c>
    </row>
    <row r="665" spans="1:15" x14ac:dyDescent="0.3">
      <c r="A665" t="s">
        <v>1281</v>
      </c>
      <c r="B665" t="s">
        <v>1282</v>
      </c>
      <c r="C665" t="s">
        <v>714</v>
      </c>
      <c r="D665" s="7">
        <v>429</v>
      </c>
      <c r="E665" s="7">
        <v>599</v>
      </c>
      <c r="F665" s="2">
        <v>0.28000000000000003</v>
      </c>
      <c r="G665" s="5">
        <v>4.0999999999999996</v>
      </c>
      <c r="H665" s="6">
        <v>119466</v>
      </c>
      <c r="I665" t="s">
        <v>2901</v>
      </c>
      <c r="J665" t="s">
        <v>2924</v>
      </c>
      <c r="K665" s="7">
        <f t="shared" si="50"/>
        <v>71560134</v>
      </c>
      <c r="L665" s="8">
        <f t="shared" si="51"/>
        <v>51250914</v>
      </c>
      <c r="M665" s="9" t="str">
        <f t="shared" si="52"/>
        <v>200 – 500</v>
      </c>
      <c r="N665">
        <f t="shared" si="53"/>
        <v>489810.6</v>
      </c>
      <c r="O665" s="8">
        <f t="shared" si="54"/>
        <v>20309220</v>
      </c>
    </row>
    <row r="666" spans="1:15" x14ac:dyDescent="0.3">
      <c r="A666" t="s">
        <v>1283</v>
      </c>
      <c r="B666" t="s">
        <v>1284</v>
      </c>
      <c r="C666" t="s">
        <v>1152</v>
      </c>
      <c r="D666" s="7">
        <v>100</v>
      </c>
      <c r="E666" s="7">
        <v>499</v>
      </c>
      <c r="F666" s="2">
        <v>0.8</v>
      </c>
      <c r="G666" s="5">
        <v>3.5</v>
      </c>
      <c r="H666" s="6">
        <v>9638</v>
      </c>
      <c r="I666" t="s">
        <v>2898</v>
      </c>
      <c r="J666" t="s">
        <v>2945</v>
      </c>
      <c r="K666" s="7">
        <f t="shared" si="50"/>
        <v>4809362</v>
      </c>
      <c r="L666" s="8">
        <f t="shared" si="51"/>
        <v>963800</v>
      </c>
      <c r="M666" s="9" t="str">
        <f t="shared" si="52"/>
        <v xml:space="preserve"> &lt; 200</v>
      </c>
      <c r="N666">
        <f t="shared" si="53"/>
        <v>33733</v>
      </c>
      <c r="O666" s="8">
        <f t="shared" si="54"/>
        <v>3845562</v>
      </c>
    </row>
    <row r="667" spans="1:15" x14ac:dyDescent="0.3">
      <c r="A667" t="s">
        <v>1285</v>
      </c>
      <c r="B667" t="s">
        <v>1286</v>
      </c>
      <c r="C667" t="s">
        <v>1181</v>
      </c>
      <c r="D667" s="7">
        <v>329</v>
      </c>
      <c r="E667" s="7">
        <v>399</v>
      </c>
      <c r="F667" s="2">
        <v>0.18</v>
      </c>
      <c r="G667" s="5">
        <v>3.6</v>
      </c>
      <c r="H667" s="6">
        <v>33735</v>
      </c>
      <c r="I667" t="s">
        <v>2898</v>
      </c>
      <c r="J667" t="s">
        <v>2948</v>
      </c>
      <c r="K667" s="7">
        <f t="shared" si="50"/>
        <v>13460265</v>
      </c>
      <c r="L667" s="8">
        <f t="shared" si="51"/>
        <v>11098815</v>
      </c>
      <c r="M667" s="9" t="str">
        <f t="shared" si="52"/>
        <v>200 – 500</v>
      </c>
      <c r="N667">
        <f t="shared" si="53"/>
        <v>121446</v>
      </c>
      <c r="O667" s="8">
        <f t="shared" si="54"/>
        <v>2361450</v>
      </c>
    </row>
    <row r="668" spans="1:15" x14ac:dyDescent="0.3">
      <c r="A668" t="s">
        <v>15</v>
      </c>
      <c r="B668" t="s">
        <v>16</v>
      </c>
      <c r="C668" t="s">
        <v>2</v>
      </c>
      <c r="D668" s="7">
        <v>229</v>
      </c>
      <c r="E668" s="7">
        <v>299</v>
      </c>
      <c r="F668" s="2">
        <v>0.23</v>
      </c>
      <c r="G668" s="5">
        <v>4.3</v>
      </c>
      <c r="H668" s="6">
        <v>30411</v>
      </c>
      <c r="I668" t="s">
        <v>2898</v>
      </c>
      <c r="J668" t="s">
        <v>2899</v>
      </c>
      <c r="K668" s="7">
        <f t="shared" si="50"/>
        <v>9092889</v>
      </c>
      <c r="L668" s="8">
        <f t="shared" si="51"/>
        <v>6964119</v>
      </c>
      <c r="M668" s="9" t="str">
        <f t="shared" si="52"/>
        <v>200 – 500</v>
      </c>
      <c r="N668">
        <f t="shared" si="53"/>
        <v>130767.29999999999</v>
      </c>
      <c r="O668" s="8">
        <f t="shared" si="54"/>
        <v>2128770</v>
      </c>
    </row>
    <row r="669" spans="1:15" x14ac:dyDescent="0.3">
      <c r="A669" t="s">
        <v>1287</v>
      </c>
      <c r="B669" t="s">
        <v>1288</v>
      </c>
      <c r="C669" t="s">
        <v>1149</v>
      </c>
      <c r="D669" s="7">
        <v>139</v>
      </c>
      <c r="E669" s="7">
        <v>299</v>
      </c>
      <c r="F669" s="2">
        <v>0.54</v>
      </c>
      <c r="G669" s="5">
        <v>3.8</v>
      </c>
      <c r="H669" s="6">
        <v>3044</v>
      </c>
      <c r="I669" t="s">
        <v>2898</v>
      </c>
      <c r="J669" t="s">
        <v>2944</v>
      </c>
      <c r="K669" s="7">
        <f t="shared" si="50"/>
        <v>910156</v>
      </c>
      <c r="L669" s="8">
        <f t="shared" si="51"/>
        <v>423116</v>
      </c>
      <c r="M669" s="9" t="str">
        <f t="shared" si="52"/>
        <v xml:space="preserve"> &lt; 200</v>
      </c>
      <c r="N669">
        <f t="shared" si="53"/>
        <v>11567.199999999999</v>
      </c>
      <c r="O669" s="8">
        <f t="shared" si="54"/>
        <v>487040</v>
      </c>
    </row>
    <row r="670" spans="1:15" x14ac:dyDescent="0.3">
      <c r="A670" t="s">
        <v>1289</v>
      </c>
      <c r="B670" t="s">
        <v>1290</v>
      </c>
      <c r="C670" t="s">
        <v>1053</v>
      </c>
      <c r="D670" s="7">
        <v>1199</v>
      </c>
      <c r="E670" s="7">
        <v>2499</v>
      </c>
      <c r="F670" s="2">
        <v>0.52</v>
      </c>
      <c r="G670" s="5">
        <v>4</v>
      </c>
      <c r="H670" s="6">
        <v>33584</v>
      </c>
      <c r="I670" t="s">
        <v>2901</v>
      </c>
      <c r="J670" t="s">
        <v>2939</v>
      </c>
      <c r="K670" s="7">
        <f t="shared" si="50"/>
        <v>83926416</v>
      </c>
      <c r="L670" s="8">
        <f t="shared" si="51"/>
        <v>40267216</v>
      </c>
      <c r="M670" s="9" t="str">
        <f t="shared" si="52"/>
        <v>&gt; 500</v>
      </c>
      <c r="N670">
        <f t="shared" si="53"/>
        <v>134336</v>
      </c>
      <c r="O670" s="8">
        <f t="shared" si="54"/>
        <v>43659200</v>
      </c>
    </row>
    <row r="671" spans="1:15" x14ac:dyDescent="0.3">
      <c r="A671" t="s">
        <v>1291</v>
      </c>
      <c r="B671" t="s">
        <v>1292</v>
      </c>
      <c r="C671" t="s">
        <v>1293</v>
      </c>
      <c r="D671" s="7">
        <v>1049</v>
      </c>
      <c r="E671" s="7">
        <v>2299</v>
      </c>
      <c r="F671" s="2">
        <v>0.54</v>
      </c>
      <c r="G671" s="5">
        <v>3.9</v>
      </c>
      <c r="H671" s="6">
        <v>1779</v>
      </c>
      <c r="I671" t="s">
        <v>2901</v>
      </c>
      <c r="J671" t="s">
        <v>2973</v>
      </c>
      <c r="K671" s="7">
        <f t="shared" si="50"/>
        <v>4089921</v>
      </c>
      <c r="L671" s="8">
        <f t="shared" si="51"/>
        <v>1866171</v>
      </c>
      <c r="M671" s="9" t="str">
        <f t="shared" si="52"/>
        <v>&gt; 500</v>
      </c>
      <c r="N671">
        <f t="shared" si="53"/>
        <v>6938.0999999999995</v>
      </c>
      <c r="O671" s="8">
        <f t="shared" si="54"/>
        <v>2223750</v>
      </c>
    </row>
    <row r="672" spans="1:15" x14ac:dyDescent="0.3">
      <c r="A672" t="s">
        <v>854</v>
      </c>
      <c r="B672" t="s">
        <v>855</v>
      </c>
      <c r="C672" t="s">
        <v>856</v>
      </c>
      <c r="D672" s="7">
        <v>119</v>
      </c>
      <c r="E672" s="7">
        <v>299</v>
      </c>
      <c r="F672" s="2">
        <v>0.6</v>
      </c>
      <c r="G672" s="5">
        <v>4.0999999999999996</v>
      </c>
      <c r="H672" s="6">
        <v>5999</v>
      </c>
      <c r="I672" t="s">
        <v>2901</v>
      </c>
      <c r="J672" t="s">
        <v>2933</v>
      </c>
      <c r="K672" s="7">
        <f t="shared" si="50"/>
        <v>1793701</v>
      </c>
      <c r="L672" s="8">
        <f t="shared" si="51"/>
        <v>713881</v>
      </c>
      <c r="M672" s="9" t="str">
        <f t="shared" si="52"/>
        <v xml:space="preserve"> &lt; 200</v>
      </c>
      <c r="N672">
        <f t="shared" si="53"/>
        <v>24595.899999999998</v>
      </c>
      <c r="O672" s="8">
        <f t="shared" si="54"/>
        <v>1079820</v>
      </c>
    </row>
    <row r="673" spans="1:15" x14ac:dyDescent="0.3">
      <c r="A673" t="s">
        <v>22</v>
      </c>
      <c r="B673" t="s">
        <v>23</v>
      </c>
      <c r="C673" t="s">
        <v>2</v>
      </c>
      <c r="D673" s="7">
        <v>154</v>
      </c>
      <c r="E673" s="7">
        <v>339</v>
      </c>
      <c r="F673" s="2">
        <v>0.55000000000000004</v>
      </c>
      <c r="G673" s="5">
        <v>4.3</v>
      </c>
      <c r="H673" s="6">
        <v>13391</v>
      </c>
      <c r="I673" t="s">
        <v>2898</v>
      </c>
      <c r="J673" t="s">
        <v>2899</v>
      </c>
      <c r="K673" s="7">
        <f t="shared" si="50"/>
        <v>4539549</v>
      </c>
      <c r="L673" s="8">
        <f t="shared" si="51"/>
        <v>2062214</v>
      </c>
      <c r="M673" s="9" t="str">
        <f t="shared" si="52"/>
        <v xml:space="preserve"> &lt; 200</v>
      </c>
      <c r="N673">
        <f t="shared" si="53"/>
        <v>57581.299999999996</v>
      </c>
      <c r="O673" s="8">
        <f t="shared" si="54"/>
        <v>2477335</v>
      </c>
    </row>
    <row r="674" spans="1:15" x14ac:dyDescent="0.3">
      <c r="A674" t="s">
        <v>1294</v>
      </c>
      <c r="B674" t="s">
        <v>1295</v>
      </c>
      <c r="C674" t="s">
        <v>1296</v>
      </c>
      <c r="D674" s="7">
        <v>225</v>
      </c>
      <c r="E674" s="7">
        <v>250</v>
      </c>
      <c r="F674" s="2">
        <v>0.1</v>
      </c>
      <c r="G674" s="5">
        <v>4.4000000000000004</v>
      </c>
      <c r="H674" s="6">
        <v>26556</v>
      </c>
      <c r="I674" t="s">
        <v>2901</v>
      </c>
      <c r="J674" t="s">
        <v>2974</v>
      </c>
      <c r="K674" s="7">
        <f t="shared" si="50"/>
        <v>6639000</v>
      </c>
      <c r="L674" s="8">
        <f t="shared" si="51"/>
        <v>5975100</v>
      </c>
      <c r="M674" s="9" t="str">
        <f t="shared" si="52"/>
        <v>200 – 500</v>
      </c>
      <c r="N674">
        <f t="shared" si="53"/>
        <v>116846.40000000001</v>
      </c>
      <c r="O674" s="8">
        <f t="shared" si="54"/>
        <v>663900</v>
      </c>
    </row>
    <row r="675" spans="1:15" x14ac:dyDescent="0.3">
      <c r="A675" t="s">
        <v>1297</v>
      </c>
      <c r="B675" t="s">
        <v>1298</v>
      </c>
      <c r="C675" t="s">
        <v>1157</v>
      </c>
      <c r="D675" s="7">
        <v>656</v>
      </c>
      <c r="E675" s="7">
        <v>1499</v>
      </c>
      <c r="F675" s="2">
        <v>0.56000000000000005</v>
      </c>
      <c r="G675" s="5">
        <v>4.3</v>
      </c>
      <c r="H675" s="6">
        <v>25903</v>
      </c>
      <c r="I675" t="s">
        <v>2898</v>
      </c>
      <c r="J675" t="s">
        <v>2946</v>
      </c>
      <c r="K675" s="7">
        <f t="shared" si="50"/>
        <v>38828597</v>
      </c>
      <c r="L675" s="8">
        <f t="shared" si="51"/>
        <v>16992368</v>
      </c>
      <c r="M675" s="9" t="str">
        <f t="shared" si="52"/>
        <v>&gt; 500</v>
      </c>
      <c r="N675">
        <f t="shared" si="53"/>
        <v>111382.9</v>
      </c>
      <c r="O675" s="8">
        <f t="shared" si="54"/>
        <v>21836229</v>
      </c>
    </row>
    <row r="676" spans="1:15" x14ac:dyDescent="0.3">
      <c r="A676" t="s">
        <v>1299</v>
      </c>
      <c r="B676" t="s">
        <v>1300</v>
      </c>
      <c r="C676" t="s">
        <v>1146</v>
      </c>
      <c r="D676" s="7">
        <v>1109</v>
      </c>
      <c r="E676" s="7">
        <v>2800</v>
      </c>
      <c r="F676" s="2">
        <v>0.6</v>
      </c>
      <c r="G676" s="5">
        <v>4.3</v>
      </c>
      <c r="H676" s="6">
        <v>53464</v>
      </c>
      <c r="I676" t="s">
        <v>2898</v>
      </c>
      <c r="J676" t="s">
        <v>2943</v>
      </c>
      <c r="K676" s="7">
        <f t="shared" si="50"/>
        <v>149699200</v>
      </c>
      <c r="L676" s="8">
        <f t="shared" si="51"/>
        <v>59291576</v>
      </c>
      <c r="M676" s="9" t="str">
        <f t="shared" si="52"/>
        <v>&gt; 500</v>
      </c>
      <c r="N676">
        <f t="shared" si="53"/>
        <v>229895.19999999998</v>
      </c>
      <c r="O676" s="8">
        <f t="shared" si="54"/>
        <v>90407624</v>
      </c>
    </row>
    <row r="677" spans="1:15" x14ac:dyDescent="0.3">
      <c r="A677" t="s">
        <v>847</v>
      </c>
      <c r="B677" t="s">
        <v>848</v>
      </c>
      <c r="C677" t="s">
        <v>683</v>
      </c>
      <c r="D677" s="7">
        <v>2999</v>
      </c>
      <c r="E677" s="7">
        <v>7990</v>
      </c>
      <c r="F677" s="2">
        <v>0.62</v>
      </c>
      <c r="G677" s="5">
        <v>4.0999999999999996</v>
      </c>
      <c r="H677" s="6">
        <v>48448</v>
      </c>
      <c r="I677" t="s">
        <v>2901</v>
      </c>
      <c r="J677" t="s">
        <v>2919</v>
      </c>
      <c r="K677" s="7">
        <f t="shared" si="50"/>
        <v>387099520</v>
      </c>
      <c r="L677" s="8">
        <f t="shared" si="51"/>
        <v>145295552</v>
      </c>
      <c r="M677" s="9" t="str">
        <f t="shared" si="52"/>
        <v>&gt; 500</v>
      </c>
      <c r="N677">
        <f t="shared" si="53"/>
        <v>198636.79999999999</v>
      </c>
      <c r="O677" s="8">
        <f t="shared" si="54"/>
        <v>241803968</v>
      </c>
    </row>
    <row r="678" spans="1:15" x14ac:dyDescent="0.3">
      <c r="A678" t="s">
        <v>1301</v>
      </c>
      <c r="B678" t="s">
        <v>1302</v>
      </c>
      <c r="C678" t="s">
        <v>1257</v>
      </c>
      <c r="D678" s="7">
        <v>169</v>
      </c>
      <c r="E678" s="7">
        <v>299</v>
      </c>
      <c r="F678" s="2">
        <v>0.43</v>
      </c>
      <c r="G678" s="5">
        <v>4.4000000000000004</v>
      </c>
      <c r="H678" s="6">
        <v>5176</v>
      </c>
      <c r="I678" t="s">
        <v>2898</v>
      </c>
      <c r="J678" t="s">
        <v>2967</v>
      </c>
      <c r="K678" s="7">
        <f t="shared" si="50"/>
        <v>1547624</v>
      </c>
      <c r="L678" s="8">
        <f t="shared" si="51"/>
        <v>874744</v>
      </c>
      <c r="M678" s="9" t="str">
        <f t="shared" si="52"/>
        <v xml:space="preserve"> &lt; 200</v>
      </c>
      <c r="N678">
        <f t="shared" si="53"/>
        <v>22774.400000000001</v>
      </c>
      <c r="O678" s="8">
        <f t="shared" si="54"/>
        <v>672880</v>
      </c>
    </row>
    <row r="679" spans="1:15" x14ac:dyDescent="0.3">
      <c r="A679" t="s">
        <v>1303</v>
      </c>
      <c r="B679" t="s">
        <v>1304</v>
      </c>
      <c r="C679" t="s">
        <v>1235</v>
      </c>
      <c r="D679" s="7">
        <v>309</v>
      </c>
      <c r="E679" s="7">
        <v>404</v>
      </c>
      <c r="F679" s="2">
        <v>0.24</v>
      </c>
      <c r="G679" s="5">
        <v>4.4000000000000004</v>
      </c>
      <c r="H679" s="6">
        <v>8614</v>
      </c>
      <c r="I679" t="s">
        <v>2898</v>
      </c>
      <c r="J679" t="s">
        <v>2963</v>
      </c>
      <c r="K679" s="7">
        <f t="shared" si="50"/>
        <v>3480056</v>
      </c>
      <c r="L679" s="8">
        <f t="shared" si="51"/>
        <v>2661726</v>
      </c>
      <c r="M679" s="9" t="str">
        <f t="shared" si="52"/>
        <v>200 – 500</v>
      </c>
      <c r="N679">
        <f t="shared" si="53"/>
        <v>37901.600000000006</v>
      </c>
      <c r="O679" s="8">
        <f t="shared" si="54"/>
        <v>818330</v>
      </c>
    </row>
    <row r="680" spans="1:15" x14ac:dyDescent="0.3">
      <c r="A680" t="s">
        <v>1305</v>
      </c>
      <c r="B680" t="s">
        <v>1306</v>
      </c>
      <c r="C680" t="s">
        <v>1053</v>
      </c>
      <c r="D680" s="7">
        <v>599</v>
      </c>
      <c r="E680" s="7">
        <v>1399</v>
      </c>
      <c r="F680" s="2">
        <v>0.56999999999999995</v>
      </c>
      <c r="G680" s="5">
        <v>3.8</v>
      </c>
      <c r="H680" s="6">
        <v>60026</v>
      </c>
      <c r="I680" t="s">
        <v>2901</v>
      </c>
      <c r="J680" t="s">
        <v>2939</v>
      </c>
      <c r="K680" s="7">
        <f t="shared" si="50"/>
        <v>83976374</v>
      </c>
      <c r="L680" s="8">
        <f t="shared" si="51"/>
        <v>35955574</v>
      </c>
      <c r="M680" s="9" t="str">
        <f t="shared" si="52"/>
        <v>&gt; 500</v>
      </c>
      <c r="N680">
        <f t="shared" si="53"/>
        <v>228098.8</v>
      </c>
      <c r="O680" s="8">
        <f t="shared" si="54"/>
        <v>48020800</v>
      </c>
    </row>
    <row r="681" spans="1:15" x14ac:dyDescent="0.3">
      <c r="A681" t="s">
        <v>1307</v>
      </c>
      <c r="B681" t="s">
        <v>2892</v>
      </c>
      <c r="C681" t="s">
        <v>1181</v>
      </c>
      <c r="D681" s="7">
        <v>299</v>
      </c>
      <c r="E681" s="7">
        <v>599</v>
      </c>
      <c r="F681" s="2">
        <v>0.5</v>
      </c>
      <c r="G681" s="5">
        <v>3.8</v>
      </c>
      <c r="H681" s="6">
        <v>3066</v>
      </c>
      <c r="I681" t="s">
        <v>2898</v>
      </c>
      <c r="J681" t="s">
        <v>2948</v>
      </c>
      <c r="K681" s="7">
        <f t="shared" si="50"/>
        <v>1836534</v>
      </c>
      <c r="L681" s="8">
        <f t="shared" si="51"/>
        <v>916734</v>
      </c>
      <c r="M681" s="9" t="str">
        <f t="shared" si="52"/>
        <v>200 – 500</v>
      </c>
      <c r="N681">
        <f t="shared" si="53"/>
        <v>11650.8</v>
      </c>
      <c r="O681" s="8">
        <f t="shared" si="54"/>
        <v>919800</v>
      </c>
    </row>
    <row r="682" spans="1:15" x14ac:dyDescent="0.3">
      <c r="A682" t="s">
        <v>1308</v>
      </c>
      <c r="B682" t="s">
        <v>1309</v>
      </c>
      <c r="C682" t="s">
        <v>1157</v>
      </c>
      <c r="D682" s="7">
        <v>449</v>
      </c>
      <c r="E682" s="7">
        <v>999</v>
      </c>
      <c r="F682" s="2">
        <v>0.55000000000000004</v>
      </c>
      <c r="G682" s="5">
        <v>4</v>
      </c>
      <c r="H682" s="6">
        <v>2102</v>
      </c>
      <c r="I682" t="s">
        <v>2898</v>
      </c>
      <c r="J682" t="s">
        <v>2946</v>
      </c>
      <c r="K682" s="7">
        <f t="shared" si="50"/>
        <v>2099898</v>
      </c>
      <c r="L682" s="8">
        <f t="shared" si="51"/>
        <v>943798</v>
      </c>
      <c r="M682" s="9" t="str">
        <f t="shared" si="52"/>
        <v>200 – 500</v>
      </c>
      <c r="N682">
        <f t="shared" si="53"/>
        <v>8408</v>
      </c>
      <c r="O682" s="8">
        <f t="shared" si="54"/>
        <v>1156100</v>
      </c>
    </row>
    <row r="683" spans="1:15" x14ac:dyDescent="0.3">
      <c r="A683" t="s">
        <v>1310</v>
      </c>
      <c r="B683" t="s">
        <v>1311</v>
      </c>
      <c r="C683" t="s">
        <v>1149</v>
      </c>
      <c r="D683" s="7">
        <v>799</v>
      </c>
      <c r="E683" s="7">
        <v>1295</v>
      </c>
      <c r="F683" s="2">
        <v>0.38</v>
      </c>
      <c r="G683" s="5">
        <v>4.4000000000000004</v>
      </c>
      <c r="H683" s="6">
        <v>34852</v>
      </c>
      <c r="I683" t="s">
        <v>2898</v>
      </c>
      <c r="J683" t="s">
        <v>2944</v>
      </c>
      <c r="K683" s="7">
        <f t="shared" si="50"/>
        <v>45133340</v>
      </c>
      <c r="L683" s="8">
        <f t="shared" si="51"/>
        <v>27846748</v>
      </c>
      <c r="M683" s="9" t="str">
        <f t="shared" si="52"/>
        <v>&gt; 500</v>
      </c>
      <c r="N683">
        <f t="shared" si="53"/>
        <v>153348.80000000002</v>
      </c>
      <c r="O683" s="8">
        <f t="shared" si="54"/>
        <v>17286592</v>
      </c>
    </row>
    <row r="684" spans="1:15" x14ac:dyDescent="0.3">
      <c r="A684" t="s">
        <v>26</v>
      </c>
      <c r="B684" t="s">
        <v>27</v>
      </c>
      <c r="C684" t="s">
        <v>28</v>
      </c>
      <c r="D684" s="7">
        <v>219</v>
      </c>
      <c r="E684" s="7">
        <v>700</v>
      </c>
      <c r="F684" s="2">
        <v>0.69</v>
      </c>
      <c r="G684" s="5">
        <v>4.4000000000000004</v>
      </c>
      <c r="H684" s="6">
        <v>426972</v>
      </c>
      <c r="I684" t="s">
        <v>2901</v>
      </c>
      <c r="J684" t="s">
        <v>2902</v>
      </c>
      <c r="K684" s="7">
        <f t="shared" si="50"/>
        <v>298880400</v>
      </c>
      <c r="L684" s="8">
        <f t="shared" si="51"/>
        <v>93506868</v>
      </c>
      <c r="M684" s="9" t="str">
        <f t="shared" si="52"/>
        <v>200 – 500</v>
      </c>
      <c r="N684">
        <f t="shared" si="53"/>
        <v>1878676.8</v>
      </c>
      <c r="O684" s="8">
        <f t="shared" si="54"/>
        <v>205373532</v>
      </c>
    </row>
    <row r="685" spans="1:15" x14ac:dyDescent="0.3">
      <c r="A685" t="s">
        <v>1312</v>
      </c>
      <c r="B685" t="s">
        <v>1313</v>
      </c>
      <c r="C685" t="s">
        <v>1314</v>
      </c>
      <c r="D685" s="7">
        <v>157</v>
      </c>
      <c r="E685" s="7">
        <v>160</v>
      </c>
      <c r="F685" s="2">
        <v>0.02</v>
      </c>
      <c r="G685" s="5">
        <v>4.5</v>
      </c>
      <c r="H685" s="6">
        <v>8618</v>
      </c>
      <c r="I685" t="s">
        <v>2952</v>
      </c>
      <c r="J685" t="s">
        <v>2975</v>
      </c>
      <c r="K685" s="7">
        <f t="shared" si="50"/>
        <v>1378880</v>
      </c>
      <c r="L685" s="8">
        <f t="shared" si="51"/>
        <v>1353026</v>
      </c>
      <c r="M685" s="9" t="str">
        <f t="shared" si="52"/>
        <v xml:space="preserve"> &lt; 200</v>
      </c>
      <c r="N685">
        <f t="shared" si="53"/>
        <v>38781</v>
      </c>
      <c r="O685" s="8">
        <f t="shared" si="54"/>
        <v>25854</v>
      </c>
    </row>
    <row r="686" spans="1:15" x14ac:dyDescent="0.3">
      <c r="A686" t="s">
        <v>867</v>
      </c>
      <c r="B686" t="s">
        <v>868</v>
      </c>
      <c r="C686" t="s">
        <v>704</v>
      </c>
      <c r="D686" s="7">
        <v>369</v>
      </c>
      <c r="E686" s="7">
        <v>1600</v>
      </c>
      <c r="F686" s="2">
        <v>0.77</v>
      </c>
      <c r="G686" s="5">
        <v>4</v>
      </c>
      <c r="H686" s="6">
        <v>32625</v>
      </c>
      <c r="I686" t="s">
        <v>2901</v>
      </c>
      <c r="J686" t="s">
        <v>2922</v>
      </c>
      <c r="K686" s="7">
        <f t="shared" si="50"/>
        <v>52200000</v>
      </c>
      <c r="L686" s="8">
        <f t="shared" si="51"/>
        <v>12038625</v>
      </c>
      <c r="M686" s="9" t="str">
        <f t="shared" si="52"/>
        <v>200 – 500</v>
      </c>
      <c r="N686">
        <f t="shared" si="53"/>
        <v>130500</v>
      </c>
      <c r="O686" s="8">
        <f t="shared" si="54"/>
        <v>40161375</v>
      </c>
    </row>
    <row r="687" spans="1:15" x14ac:dyDescent="0.3">
      <c r="A687" t="s">
        <v>1315</v>
      </c>
      <c r="B687" t="s">
        <v>1316</v>
      </c>
      <c r="C687" t="s">
        <v>1149</v>
      </c>
      <c r="D687" s="7">
        <v>599</v>
      </c>
      <c r="E687" s="7">
        <v>899</v>
      </c>
      <c r="F687" s="2">
        <v>0.33</v>
      </c>
      <c r="G687" s="5">
        <v>4</v>
      </c>
      <c r="H687" s="6">
        <v>4018</v>
      </c>
      <c r="I687" t="s">
        <v>2898</v>
      </c>
      <c r="J687" t="s">
        <v>2944</v>
      </c>
      <c r="K687" s="7">
        <f t="shared" si="50"/>
        <v>3612182</v>
      </c>
      <c r="L687" s="8">
        <f t="shared" si="51"/>
        <v>2406782</v>
      </c>
      <c r="M687" s="9" t="str">
        <f t="shared" si="52"/>
        <v>&gt; 500</v>
      </c>
      <c r="N687">
        <f t="shared" si="53"/>
        <v>16072</v>
      </c>
      <c r="O687" s="8">
        <f t="shared" si="54"/>
        <v>1205400</v>
      </c>
    </row>
    <row r="688" spans="1:15" x14ac:dyDescent="0.3">
      <c r="A688" t="s">
        <v>1317</v>
      </c>
      <c r="B688" t="s">
        <v>1318</v>
      </c>
      <c r="C688" t="s">
        <v>1319</v>
      </c>
      <c r="D688" s="7">
        <v>479</v>
      </c>
      <c r="E688" s="7">
        <v>599</v>
      </c>
      <c r="F688" s="2">
        <v>0.2</v>
      </c>
      <c r="G688" s="5">
        <v>4.3</v>
      </c>
      <c r="H688" s="6">
        <v>11687</v>
      </c>
      <c r="I688" t="s">
        <v>2901</v>
      </c>
      <c r="J688" t="s">
        <v>2976</v>
      </c>
      <c r="K688" s="7">
        <f t="shared" si="50"/>
        <v>7000513</v>
      </c>
      <c r="L688" s="8">
        <f t="shared" si="51"/>
        <v>5598073</v>
      </c>
      <c r="M688" s="9" t="str">
        <f t="shared" si="52"/>
        <v>200 – 500</v>
      </c>
      <c r="N688">
        <f t="shared" si="53"/>
        <v>50254.1</v>
      </c>
      <c r="O688" s="8">
        <f t="shared" si="54"/>
        <v>1402440</v>
      </c>
    </row>
    <row r="689" spans="1:15" x14ac:dyDescent="0.3">
      <c r="A689" t="s">
        <v>29</v>
      </c>
      <c r="B689" t="s">
        <v>30</v>
      </c>
      <c r="C689" t="s">
        <v>2</v>
      </c>
      <c r="D689" s="7">
        <v>350</v>
      </c>
      <c r="E689" s="7">
        <v>899</v>
      </c>
      <c r="F689" s="2">
        <v>0.61</v>
      </c>
      <c r="G689" s="5">
        <v>4.2</v>
      </c>
      <c r="H689" s="6">
        <v>2262</v>
      </c>
      <c r="I689" t="s">
        <v>2898</v>
      </c>
      <c r="J689" t="s">
        <v>2899</v>
      </c>
      <c r="K689" s="7">
        <f t="shared" si="50"/>
        <v>2033538</v>
      </c>
      <c r="L689" s="8">
        <f t="shared" si="51"/>
        <v>791700</v>
      </c>
      <c r="M689" s="9" t="str">
        <f t="shared" si="52"/>
        <v>200 – 500</v>
      </c>
      <c r="N689">
        <f t="shared" si="53"/>
        <v>9500.4</v>
      </c>
      <c r="O689" s="8">
        <f t="shared" si="54"/>
        <v>1241838</v>
      </c>
    </row>
    <row r="690" spans="1:15" x14ac:dyDescent="0.3">
      <c r="A690" t="s">
        <v>1320</v>
      </c>
      <c r="B690" t="s">
        <v>1321</v>
      </c>
      <c r="C690" t="s">
        <v>714</v>
      </c>
      <c r="D690" s="7">
        <v>1598</v>
      </c>
      <c r="E690" s="7">
        <v>2990</v>
      </c>
      <c r="F690" s="2">
        <v>0.47</v>
      </c>
      <c r="G690" s="5">
        <v>3.8</v>
      </c>
      <c r="H690" s="6">
        <v>11015</v>
      </c>
      <c r="I690" t="s">
        <v>2901</v>
      </c>
      <c r="J690" t="s">
        <v>2924</v>
      </c>
      <c r="K690" s="7">
        <f t="shared" si="50"/>
        <v>32934850</v>
      </c>
      <c r="L690" s="8">
        <f t="shared" si="51"/>
        <v>17601970</v>
      </c>
      <c r="M690" s="9" t="str">
        <f t="shared" si="52"/>
        <v>&gt; 500</v>
      </c>
      <c r="N690">
        <f t="shared" si="53"/>
        <v>41857</v>
      </c>
      <c r="O690" s="8">
        <f t="shared" si="54"/>
        <v>15332880</v>
      </c>
    </row>
    <row r="691" spans="1:15" x14ac:dyDescent="0.3">
      <c r="A691" t="s">
        <v>1322</v>
      </c>
      <c r="B691" t="s">
        <v>1323</v>
      </c>
      <c r="C691" t="s">
        <v>1324</v>
      </c>
      <c r="D691" s="7">
        <v>599</v>
      </c>
      <c r="E691" s="7">
        <v>899</v>
      </c>
      <c r="F691" s="2">
        <v>0.33</v>
      </c>
      <c r="G691" s="5">
        <v>4.3</v>
      </c>
      <c r="H691" s="6">
        <v>95116</v>
      </c>
      <c r="I691" t="s">
        <v>2898</v>
      </c>
      <c r="J691" t="s">
        <v>2977</v>
      </c>
      <c r="K691" s="7">
        <f t="shared" si="50"/>
        <v>85509284</v>
      </c>
      <c r="L691" s="8">
        <f t="shared" si="51"/>
        <v>56974484</v>
      </c>
      <c r="M691" s="9" t="str">
        <f t="shared" si="52"/>
        <v>&gt; 500</v>
      </c>
      <c r="N691">
        <f t="shared" si="53"/>
        <v>408998.8</v>
      </c>
      <c r="O691" s="8">
        <f t="shared" si="54"/>
        <v>28534800</v>
      </c>
    </row>
    <row r="692" spans="1:15" x14ac:dyDescent="0.3">
      <c r="A692" t="s">
        <v>31</v>
      </c>
      <c r="B692" t="s">
        <v>32</v>
      </c>
      <c r="C692" t="s">
        <v>2</v>
      </c>
      <c r="D692" s="7">
        <v>159</v>
      </c>
      <c r="E692" s="7">
        <v>399</v>
      </c>
      <c r="F692" s="2">
        <v>0.6</v>
      </c>
      <c r="G692" s="5">
        <v>4.0999999999999996</v>
      </c>
      <c r="H692" s="6">
        <v>4768</v>
      </c>
      <c r="I692" t="s">
        <v>2898</v>
      </c>
      <c r="J692" t="s">
        <v>2899</v>
      </c>
      <c r="K692" s="7">
        <f t="shared" si="50"/>
        <v>1902432</v>
      </c>
      <c r="L692" s="8">
        <f t="shared" si="51"/>
        <v>758112</v>
      </c>
      <c r="M692" s="9" t="str">
        <f t="shared" si="52"/>
        <v xml:space="preserve"> &lt; 200</v>
      </c>
      <c r="N692">
        <f t="shared" si="53"/>
        <v>19548.8</v>
      </c>
      <c r="O692" s="8">
        <f t="shared" si="54"/>
        <v>1144320</v>
      </c>
    </row>
    <row r="693" spans="1:15" x14ac:dyDescent="0.3">
      <c r="A693" t="s">
        <v>1325</v>
      </c>
      <c r="B693" t="s">
        <v>1326</v>
      </c>
      <c r="C693" t="s">
        <v>1146</v>
      </c>
      <c r="D693" s="7">
        <v>1299</v>
      </c>
      <c r="E693" s="7">
        <v>3000</v>
      </c>
      <c r="F693" s="2">
        <v>0.56999999999999995</v>
      </c>
      <c r="G693" s="5">
        <v>4.3</v>
      </c>
      <c r="H693" s="6">
        <v>23022</v>
      </c>
      <c r="I693" t="s">
        <v>2898</v>
      </c>
      <c r="J693" t="s">
        <v>2943</v>
      </c>
      <c r="K693" s="7">
        <f t="shared" si="50"/>
        <v>69066000</v>
      </c>
      <c r="L693" s="8">
        <f t="shared" si="51"/>
        <v>29905578</v>
      </c>
      <c r="M693" s="9" t="str">
        <f t="shared" si="52"/>
        <v>&gt; 500</v>
      </c>
      <c r="N693">
        <f t="shared" si="53"/>
        <v>98994.599999999991</v>
      </c>
      <c r="O693" s="8">
        <f t="shared" si="54"/>
        <v>39160422</v>
      </c>
    </row>
    <row r="694" spans="1:15" x14ac:dyDescent="0.3">
      <c r="A694" t="s">
        <v>896</v>
      </c>
      <c r="B694" t="s">
        <v>897</v>
      </c>
      <c r="C694" t="s">
        <v>683</v>
      </c>
      <c r="D694" s="7">
        <v>1599</v>
      </c>
      <c r="E694" s="7">
        <v>4999</v>
      </c>
      <c r="F694" s="2">
        <v>0.68</v>
      </c>
      <c r="G694" s="5">
        <v>4</v>
      </c>
      <c r="H694" s="6">
        <v>67951</v>
      </c>
      <c r="I694" t="s">
        <v>2901</v>
      </c>
      <c r="J694" t="s">
        <v>2919</v>
      </c>
      <c r="K694" s="7">
        <f t="shared" si="50"/>
        <v>339687049</v>
      </c>
      <c r="L694" s="8">
        <f t="shared" si="51"/>
        <v>108653649</v>
      </c>
      <c r="M694" s="9" t="str">
        <f t="shared" si="52"/>
        <v>&gt; 500</v>
      </c>
      <c r="N694">
        <f t="shared" si="53"/>
        <v>271804</v>
      </c>
      <c r="O694" s="8">
        <f t="shared" si="54"/>
        <v>231033400</v>
      </c>
    </row>
    <row r="695" spans="1:15" x14ac:dyDescent="0.3">
      <c r="A695" t="s">
        <v>1327</v>
      </c>
      <c r="B695" t="s">
        <v>1328</v>
      </c>
      <c r="C695" t="s">
        <v>1329</v>
      </c>
      <c r="D695" s="7">
        <v>294</v>
      </c>
      <c r="E695" s="7">
        <v>4999</v>
      </c>
      <c r="F695" s="2">
        <v>0.94</v>
      </c>
      <c r="G695" s="5">
        <v>4.3</v>
      </c>
      <c r="H695" s="6">
        <v>4426</v>
      </c>
      <c r="I695" t="s">
        <v>2898</v>
      </c>
      <c r="J695" t="s">
        <v>2978</v>
      </c>
      <c r="K695" s="7">
        <f t="shared" si="50"/>
        <v>22125574</v>
      </c>
      <c r="L695" s="8">
        <f t="shared" si="51"/>
        <v>1301244</v>
      </c>
      <c r="M695" s="9" t="str">
        <f t="shared" si="52"/>
        <v>200 – 500</v>
      </c>
      <c r="N695">
        <f t="shared" si="53"/>
        <v>19031.8</v>
      </c>
      <c r="O695" s="8">
        <f t="shared" si="54"/>
        <v>20824330</v>
      </c>
    </row>
    <row r="696" spans="1:15" x14ac:dyDescent="0.3">
      <c r="A696" t="s">
        <v>1330</v>
      </c>
      <c r="B696" t="s">
        <v>1331</v>
      </c>
      <c r="C696" t="s">
        <v>1235</v>
      </c>
      <c r="D696" s="7">
        <v>828</v>
      </c>
      <c r="E696" s="7">
        <v>861</v>
      </c>
      <c r="F696" s="2">
        <v>0.04</v>
      </c>
      <c r="G696" s="5">
        <v>4.2</v>
      </c>
      <c r="H696" s="6">
        <v>4567</v>
      </c>
      <c r="I696" t="s">
        <v>2898</v>
      </c>
      <c r="J696" t="s">
        <v>2963</v>
      </c>
      <c r="K696" s="7">
        <f t="shared" si="50"/>
        <v>3932187</v>
      </c>
      <c r="L696" s="8">
        <f t="shared" si="51"/>
        <v>3781476</v>
      </c>
      <c r="M696" s="9" t="str">
        <f t="shared" si="52"/>
        <v>&gt; 500</v>
      </c>
      <c r="N696">
        <f t="shared" si="53"/>
        <v>19181.400000000001</v>
      </c>
      <c r="O696" s="8">
        <f t="shared" si="54"/>
        <v>150711</v>
      </c>
    </row>
    <row r="697" spans="1:15" x14ac:dyDescent="0.3">
      <c r="A697" t="s">
        <v>1332</v>
      </c>
      <c r="B697" t="s">
        <v>1333</v>
      </c>
      <c r="C697" t="s">
        <v>1053</v>
      </c>
      <c r="D697" s="7">
        <v>745</v>
      </c>
      <c r="E697" s="7">
        <v>795</v>
      </c>
      <c r="F697" s="2">
        <v>0.06</v>
      </c>
      <c r="G697" s="5">
        <v>4</v>
      </c>
      <c r="H697" s="6">
        <v>13797</v>
      </c>
      <c r="I697" t="s">
        <v>2901</v>
      </c>
      <c r="J697" t="s">
        <v>2939</v>
      </c>
      <c r="K697" s="7">
        <f t="shared" si="50"/>
        <v>10968615</v>
      </c>
      <c r="L697" s="8">
        <f t="shared" si="51"/>
        <v>10278765</v>
      </c>
      <c r="M697" s="9" t="str">
        <f t="shared" si="52"/>
        <v>&gt; 500</v>
      </c>
      <c r="N697">
        <f t="shared" si="53"/>
        <v>55188</v>
      </c>
      <c r="O697" s="8">
        <f t="shared" si="54"/>
        <v>689850</v>
      </c>
    </row>
    <row r="698" spans="1:15" x14ac:dyDescent="0.3">
      <c r="A698" t="s">
        <v>1334</v>
      </c>
      <c r="B698" t="s">
        <v>1335</v>
      </c>
      <c r="C698" t="s">
        <v>1336</v>
      </c>
      <c r="D698" s="7">
        <v>1549</v>
      </c>
      <c r="E698" s="7">
        <v>2495</v>
      </c>
      <c r="F698" s="2">
        <v>0.38</v>
      </c>
      <c r="G698" s="5">
        <v>4.4000000000000004</v>
      </c>
      <c r="H698" s="6">
        <v>15137</v>
      </c>
      <c r="I698" t="s">
        <v>2901</v>
      </c>
      <c r="J698" t="s">
        <v>2979</v>
      </c>
      <c r="K698" s="7">
        <f t="shared" si="50"/>
        <v>37766815</v>
      </c>
      <c r="L698" s="8">
        <f t="shared" si="51"/>
        <v>23447213</v>
      </c>
      <c r="M698" s="9" t="str">
        <f t="shared" si="52"/>
        <v>&gt; 500</v>
      </c>
      <c r="N698">
        <f t="shared" si="53"/>
        <v>66602.8</v>
      </c>
      <c r="O698" s="8">
        <f t="shared" si="54"/>
        <v>14319602</v>
      </c>
    </row>
    <row r="699" spans="1:15" x14ac:dyDescent="0.3">
      <c r="A699" t="s">
        <v>33</v>
      </c>
      <c r="B699" t="s">
        <v>34</v>
      </c>
      <c r="C699" t="s">
        <v>2</v>
      </c>
      <c r="D699" s="7">
        <v>349</v>
      </c>
      <c r="E699" s="7">
        <v>399</v>
      </c>
      <c r="F699" s="2">
        <v>0.13</v>
      </c>
      <c r="G699" s="5">
        <v>4.4000000000000004</v>
      </c>
      <c r="H699" s="6">
        <v>18757</v>
      </c>
      <c r="I699" t="s">
        <v>2898</v>
      </c>
      <c r="J699" t="s">
        <v>2899</v>
      </c>
      <c r="K699" s="7">
        <f t="shared" si="50"/>
        <v>7484043</v>
      </c>
      <c r="L699" s="8">
        <f t="shared" si="51"/>
        <v>6546193</v>
      </c>
      <c r="M699" s="9" t="str">
        <f t="shared" si="52"/>
        <v>200 – 500</v>
      </c>
      <c r="N699">
        <f t="shared" si="53"/>
        <v>82530.8</v>
      </c>
      <c r="O699" s="8">
        <f t="shared" si="54"/>
        <v>937850</v>
      </c>
    </row>
    <row r="700" spans="1:15" x14ac:dyDescent="0.3">
      <c r="A700" t="s">
        <v>44</v>
      </c>
      <c r="B700" t="s">
        <v>45</v>
      </c>
      <c r="C700" t="s">
        <v>2</v>
      </c>
      <c r="D700" s="7">
        <v>970</v>
      </c>
      <c r="E700" s="7">
        <v>1799</v>
      </c>
      <c r="F700" s="2">
        <v>0.46</v>
      </c>
      <c r="G700" s="5">
        <v>4.5</v>
      </c>
      <c r="H700" s="6">
        <v>815</v>
      </c>
      <c r="I700" t="s">
        <v>2898</v>
      </c>
      <c r="J700" t="s">
        <v>2899</v>
      </c>
      <c r="K700" s="7">
        <f t="shared" si="50"/>
        <v>1466185</v>
      </c>
      <c r="L700" s="8">
        <f t="shared" si="51"/>
        <v>790550</v>
      </c>
      <c r="M700" s="9" t="str">
        <f t="shared" si="52"/>
        <v>&gt; 500</v>
      </c>
      <c r="N700">
        <f t="shared" si="53"/>
        <v>3667.5</v>
      </c>
      <c r="O700" s="8">
        <f t="shared" si="54"/>
        <v>675635</v>
      </c>
    </row>
    <row r="701" spans="1:15" x14ac:dyDescent="0.3">
      <c r="A701" t="s">
        <v>1337</v>
      </c>
      <c r="B701" t="s">
        <v>1338</v>
      </c>
      <c r="C701" t="s">
        <v>1227</v>
      </c>
      <c r="D701" s="7">
        <v>1469</v>
      </c>
      <c r="E701" s="7">
        <v>2499</v>
      </c>
      <c r="F701" s="2">
        <v>0.41</v>
      </c>
      <c r="G701" s="5">
        <v>4.2</v>
      </c>
      <c r="H701" s="6">
        <v>156638</v>
      </c>
      <c r="I701" t="s">
        <v>2898</v>
      </c>
      <c r="J701" t="s">
        <v>2961</v>
      </c>
      <c r="K701" s="7">
        <f t="shared" si="50"/>
        <v>391438362</v>
      </c>
      <c r="L701" s="8">
        <f t="shared" si="51"/>
        <v>230101222</v>
      </c>
      <c r="M701" s="9" t="str">
        <f t="shared" si="52"/>
        <v>&gt; 500</v>
      </c>
      <c r="N701">
        <f t="shared" si="53"/>
        <v>657879.6</v>
      </c>
      <c r="O701" s="8">
        <f t="shared" si="54"/>
        <v>161337140</v>
      </c>
    </row>
    <row r="702" spans="1:15" x14ac:dyDescent="0.3">
      <c r="A702" t="s">
        <v>1339</v>
      </c>
      <c r="B702" t="s">
        <v>1340</v>
      </c>
      <c r="C702" t="s">
        <v>1341</v>
      </c>
      <c r="D702" s="7">
        <v>198</v>
      </c>
      <c r="E702" s="7">
        <v>800</v>
      </c>
      <c r="F702" s="2">
        <v>0.75</v>
      </c>
      <c r="G702" s="5">
        <v>4.0999999999999996</v>
      </c>
      <c r="H702" s="6">
        <v>9344</v>
      </c>
      <c r="I702" t="s">
        <v>2952</v>
      </c>
      <c r="J702" t="s">
        <v>2980</v>
      </c>
      <c r="K702" s="7">
        <f t="shared" si="50"/>
        <v>7475200</v>
      </c>
      <c r="L702" s="8">
        <f t="shared" si="51"/>
        <v>1850112</v>
      </c>
      <c r="M702" s="9" t="str">
        <f t="shared" si="52"/>
        <v xml:space="preserve"> &lt; 200</v>
      </c>
      <c r="N702">
        <f t="shared" si="53"/>
        <v>38310.399999999994</v>
      </c>
      <c r="O702" s="8">
        <f t="shared" si="54"/>
        <v>5625088</v>
      </c>
    </row>
    <row r="703" spans="1:15" x14ac:dyDescent="0.3">
      <c r="A703" t="s">
        <v>1342</v>
      </c>
      <c r="B703" t="s">
        <v>1343</v>
      </c>
      <c r="C703" t="s">
        <v>1344</v>
      </c>
      <c r="D703" s="7">
        <v>549</v>
      </c>
      <c r="E703" s="7">
        <v>549</v>
      </c>
      <c r="F703" s="2">
        <v>0</v>
      </c>
      <c r="G703" s="5">
        <v>4.5</v>
      </c>
      <c r="H703" s="6">
        <v>4875</v>
      </c>
      <c r="I703" t="s">
        <v>2901</v>
      </c>
      <c r="J703" t="s">
        <v>2981</v>
      </c>
      <c r="K703" s="7">
        <f t="shared" si="50"/>
        <v>2676375</v>
      </c>
      <c r="L703" s="8">
        <f t="shared" si="51"/>
        <v>2676375</v>
      </c>
      <c r="M703" s="9" t="str">
        <f t="shared" si="52"/>
        <v>&gt; 500</v>
      </c>
      <c r="N703">
        <f t="shared" si="53"/>
        <v>21937.5</v>
      </c>
      <c r="O703" s="8">
        <f t="shared" si="54"/>
        <v>0</v>
      </c>
    </row>
    <row r="704" spans="1:15" x14ac:dyDescent="0.3">
      <c r="A704" t="s">
        <v>938</v>
      </c>
      <c r="B704" t="s">
        <v>939</v>
      </c>
      <c r="C704" t="s">
        <v>683</v>
      </c>
      <c r="D704" s="7">
        <v>2999</v>
      </c>
      <c r="E704" s="7">
        <v>9999</v>
      </c>
      <c r="F704" s="2">
        <v>0.7</v>
      </c>
      <c r="G704" s="5">
        <v>4.2</v>
      </c>
      <c r="H704" s="6">
        <v>20881</v>
      </c>
      <c r="I704" t="s">
        <v>2901</v>
      </c>
      <c r="J704" t="s">
        <v>2919</v>
      </c>
      <c r="K704" s="7">
        <f t="shared" si="50"/>
        <v>208789119</v>
      </c>
      <c r="L704" s="8">
        <f t="shared" si="51"/>
        <v>62622119</v>
      </c>
      <c r="M704" s="9" t="str">
        <f t="shared" si="52"/>
        <v>&gt; 500</v>
      </c>
      <c r="N704">
        <f t="shared" si="53"/>
        <v>87700.2</v>
      </c>
      <c r="O704" s="8">
        <f t="shared" si="54"/>
        <v>146167000</v>
      </c>
    </row>
    <row r="705" spans="1:15" x14ac:dyDescent="0.3">
      <c r="A705" t="s">
        <v>1345</v>
      </c>
      <c r="B705" t="s">
        <v>1346</v>
      </c>
      <c r="C705" t="s">
        <v>683</v>
      </c>
      <c r="D705" s="7">
        <v>12000</v>
      </c>
      <c r="E705" s="7">
        <v>29999</v>
      </c>
      <c r="F705" s="2">
        <v>0.6</v>
      </c>
      <c r="G705" s="5">
        <v>4.3</v>
      </c>
      <c r="H705" s="6">
        <v>4744</v>
      </c>
      <c r="I705" t="s">
        <v>2901</v>
      </c>
      <c r="J705" t="s">
        <v>2919</v>
      </c>
      <c r="K705" s="7">
        <f t="shared" si="50"/>
        <v>142315256</v>
      </c>
      <c r="L705" s="8">
        <f t="shared" si="51"/>
        <v>56928000</v>
      </c>
      <c r="M705" s="9" t="str">
        <f t="shared" si="52"/>
        <v>&gt; 500</v>
      </c>
      <c r="N705">
        <f t="shared" si="53"/>
        <v>20399.2</v>
      </c>
      <c r="O705" s="8">
        <f t="shared" si="54"/>
        <v>85387256</v>
      </c>
    </row>
    <row r="706" spans="1:15" x14ac:dyDescent="0.3">
      <c r="A706" t="s">
        <v>1347</v>
      </c>
      <c r="B706" t="s">
        <v>1348</v>
      </c>
      <c r="C706" t="s">
        <v>714</v>
      </c>
      <c r="D706" s="7">
        <v>1299</v>
      </c>
      <c r="E706" s="7">
        <v>3499</v>
      </c>
      <c r="F706" s="2">
        <v>0.63</v>
      </c>
      <c r="G706" s="5">
        <v>3.9</v>
      </c>
      <c r="H706" s="6">
        <v>12452</v>
      </c>
      <c r="I706" t="s">
        <v>2901</v>
      </c>
      <c r="J706" t="s">
        <v>2924</v>
      </c>
      <c r="K706" s="7">
        <f t="shared" si="50"/>
        <v>43569548</v>
      </c>
      <c r="L706" s="8">
        <f t="shared" si="51"/>
        <v>16175148</v>
      </c>
      <c r="M706" s="9" t="str">
        <f t="shared" si="52"/>
        <v>&gt; 500</v>
      </c>
      <c r="N706">
        <f t="shared" si="53"/>
        <v>48562.799999999996</v>
      </c>
      <c r="O706" s="8">
        <f t="shared" si="54"/>
        <v>27394400</v>
      </c>
    </row>
    <row r="707" spans="1:15" x14ac:dyDescent="0.3">
      <c r="A707" t="s">
        <v>1349</v>
      </c>
      <c r="B707" t="s">
        <v>1350</v>
      </c>
      <c r="C707" t="s">
        <v>1189</v>
      </c>
      <c r="D707" s="7">
        <v>269</v>
      </c>
      <c r="E707" s="7">
        <v>315</v>
      </c>
      <c r="F707" s="2">
        <v>0.15</v>
      </c>
      <c r="G707" s="5">
        <v>4.5</v>
      </c>
      <c r="H707" s="6">
        <v>17810</v>
      </c>
      <c r="I707" t="s">
        <v>2901</v>
      </c>
      <c r="J707" t="s">
        <v>2951</v>
      </c>
      <c r="K707" s="7">
        <f t="shared" ref="K707:K770" si="55" xml:space="preserve"> E707 * H707</f>
        <v>5610150</v>
      </c>
      <c r="L707" s="8">
        <f t="shared" ref="L707:L770" si="56">D707*H707</f>
        <v>4790890</v>
      </c>
      <c r="M707" s="9" t="str">
        <f t="shared" ref="M707:M770" si="57">IF(D707&lt;200," &lt; 200",IF(D707 &lt;= 500,"200 – 500","&gt; 500"))</f>
        <v>200 – 500</v>
      </c>
      <c r="N707">
        <f t="shared" ref="N707:N770" si="58">G707*H707</f>
        <v>80145</v>
      </c>
      <c r="O707" s="8">
        <f t="shared" ref="O707:O770" si="59">(E707-D707)*H707</f>
        <v>819260</v>
      </c>
    </row>
    <row r="708" spans="1:15" x14ac:dyDescent="0.3">
      <c r="A708" t="s">
        <v>1351</v>
      </c>
      <c r="B708" t="s">
        <v>1352</v>
      </c>
      <c r="C708" t="s">
        <v>714</v>
      </c>
      <c r="D708" s="7">
        <v>799</v>
      </c>
      <c r="E708" s="7">
        <v>1499</v>
      </c>
      <c r="F708" s="2">
        <v>0.47</v>
      </c>
      <c r="G708" s="5">
        <v>4.0999999999999996</v>
      </c>
      <c r="H708" s="6">
        <v>53648</v>
      </c>
      <c r="I708" t="s">
        <v>2901</v>
      </c>
      <c r="J708" t="s">
        <v>2924</v>
      </c>
      <c r="K708" s="7">
        <f t="shared" si="55"/>
        <v>80418352</v>
      </c>
      <c r="L708" s="8">
        <f t="shared" si="56"/>
        <v>42864752</v>
      </c>
      <c r="M708" s="9" t="str">
        <f t="shared" si="57"/>
        <v>&gt; 500</v>
      </c>
      <c r="N708">
        <f t="shared" si="58"/>
        <v>219956.8</v>
      </c>
      <c r="O708" s="8">
        <f t="shared" si="59"/>
        <v>37553600</v>
      </c>
    </row>
    <row r="709" spans="1:15" x14ac:dyDescent="0.3">
      <c r="A709" t="s">
        <v>1353</v>
      </c>
      <c r="B709" t="s">
        <v>1354</v>
      </c>
      <c r="C709" t="s">
        <v>1355</v>
      </c>
      <c r="D709" s="7">
        <v>6299</v>
      </c>
      <c r="E709" s="7">
        <v>13750</v>
      </c>
      <c r="F709" s="2">
        <v>0.54</v>
      </c>
      <c r="G709" s="5">
        <v>4.2</v>
      </c>
      <c r="H709" s="6">
        <v>2014</v>
      </c>
      <c r="I709" t="s">
        <v>2898</v>
      </c>
      <c r="J709" t="s">
        <v>2982</v>
      </c>
      <c r="K709" s="7">
        <f t="shared" si="55"/>
        <v>27692500</v>
      </c>
      <c r="L709" s="8">
        <f t="shared" si="56"/>
        <v>12686186</v>
      </c>
      <c r="M709" s="9" t="str">
        <f t="shared" si="57"/>
        <v>&gt; 500</v>
      </c>
      <c r="N709">
        <f t="shared" si="58"/>
        <v>8458.8000000000011</v>
      </c>
      <c r="O709" s="8">
        <f t="shared" si="59"/>
        <v>15006314</v>
      </c>
    </row>
    <row r="710" spans="1:15" x14ac:dyDescent="0.3">
      <c r="A710" t="s">
        <v>1356</v>
      </c>
      <c r="B710" t="s">
        <v>1357</v>
      </c>
      <c r="C710" t="s">
        <v>1358</v>
      </c>
      <c r="D710" s="7">
        <v>59</v>
      </c>
      <c r="E710" s="7">
        <v>59</v>
      </c>
      <c r="F710" s="2">
        <v>0</v>
      </c>
      <c r="G710" s="5">
        <v>3.8</v>
      </c>
      <c r="H710" s="6">
        <v>5958</v>
      </c>
      <c r="I710" t="s">
        <v>2898</v>
      </c>
      <c r="J710" t="s">
        <v>2983</v>
      </c>
      <c r="K710" s="7">
        <f t="shared" si="55"/>
        <v>351522</v>
      </c>
      <c r="L710" s="8">
        <f t="shared" si="56"/>
        <v>351522</v>
      </c>
      <c r="M710" s="9" t="str">
        <f t="shared" si="57"/>
        <v xml:space="preserve"> &lt; 200</v>
      </c>
      <c r="N710">
        <f t="shared" si="58"/>
        <v>22640.399999999998</v>
      </c>
      <c r="O710" s="8">
        <f t="shared" si="59"/>
        <v>0</v>
      </c>
    </row>
    <row r="711" spans="1:15" x14ac:dyDescent="0.3">
      <c r="A711" t="s">
        <v>1359</v>
      </c>
      <c r="B711" t="s">
        <v>1360</v>
      </c>
      <c r="C711" t="s">
        <v>723</v>
      </c>
      <c r="D711" s="7">
        <v>571</v>
      </c>
      <c r="E711" s="7">
        <v>999</v>
      </c>
      <c r="F711" s="2">
        <v>0.43</v>
      </c>
      <c r="G711" s="5">
        <v>4.3</v>
      </c>
      <c r="H711" s="6">
        <v>38221</v>
      </c>
      <c r="I711" t="s">
        <v>2901</v>
      </c>
      <c r="J711" t="s">
        <v>2925</v>
      </c>
      <c r="K711" s="7">
        <f t="shared" si="55"/>
        <v>38182779</v>
      </c>
      <c r="L711" s="8">
        <f t="shared" si="56"/>
        <v>21824191</v>
      </c>
      <c r="M711" s="9" t="str">
        <f t="shared" si="57"/>
        <v>&gt; 500</v>
      </c>
      <c r="N711">
        <f t="shared" si="58"/>
        <v>164350.29999999999</v>
      </c>
      <c r="O711" s="8">
        <f t="shared" si="59"/>
        <v>16358588</v>
      </c>
    </row>
    <row r="712" spans="1:15" x14ac:dyDescent="0.3">
      <c r="A712" t="s">
        <v>1361</v>
      </c>
      <c r="B712" t="s">
        <v>1362</v>
      </c>
      <c r="C712" t="s">
        <v>1293</v>
      </c>
      <c r="D712" s="7">
        <v>549</v>
      </c>
      <c r="E712" s="7">
        <v>999</v>
      </c>
      <c r="F712" s="2">
        <v>0.45</v>
      </c>
      <c r="G712" s="5">
        <v>3.9</v>
      </c>
      <c r="H712" s="6">
        <v>64705</v>
      </c>
      <c r="I712" t="s">
        <v>2901</v>
      </c>
      <c r="J712" t="s">
        <v>2973</v>
      </c>
      <c r="K712" s="7">
        <f t="shared" si="55"/>
        <v>64640295</v>
      </c>
      <c r="L712" s="8">
        <f t="shared" si="56"/>
        <v>35523045</v>
      </c>
      <c r="M712" s="9" t="str">
        <f t="shared" si="57"/>
        <v>&gt; 500</v>
      </c>
      <c r="N712">
        <f t="shared" si="58"/>
        <v>252349.5</v>
      </c>
      <c r="O712" s="8">
        <f t="shared" si="59"/>
        <v>29117250</v>
      </c>
    </row>
    <row r="713" spans="1:15" x14ac:dyDescent="0.3">
      <c r="A713" t="s">
        <v>916</v>
      </c>
      <c r="B713" t="s">
        <v>917</v>
      </c>
      <c r="C713" t="s">
        <v>918</v>
      </c>
      <c r="D713" s="7">
        <v>2099</v>
      </c>
      <c r="E713" s="7">
        <v>5999</v>
      </c>
      <c r="F713" s="2">
        <v>0.65</v>
      </c>
      <c r="G713" s="5">
        <v>4.3</v>
      </c>
      <c r="H713" s="6">
        <v>17129</v>
      </c>
      <c r="I713" t="s">
        <v>2901</v>
      </c>
      <c r="J713" t="s">
        <v>2935</v>
      </c>
      <c r="K713" s="7">
        <f t="shared" si="55"/>
        <v>102756871</v>
      </c>
      <c r="L713" s="8">
        <f t="shared" si="56"/>
        <v>35953771</v>
      </c>
      <c r="M713" s="9" t="str">
        <f t="shared" si="57"/>
        <v>&gt; 500</v>
      </c>
      <c r="N713">
        <f t="shared" si="58"/>
        <v>73654.7</v>
      </c>
      <c r="O713" s="8">
        <f t="shared" si="59"/>
        <v>66803100</v>
      </c>
    </row>
    <row r="714" spans="1:15" x14ac:dyDescent="0.3">
      <c r="A714" t="s">
        <v>42</v>
      </c>
      <c r="B714" t="s">
        <v>43</v>
      </c>
      <c r="C714" t="s">
        <v>37</v>
      </c>
      <c r="D714" s="7">
        <v>13490</v>
      </c>
      <c r="E714" s="7">
        <v>21990</v>
      </c>
      <c r="F714" s="2">
        <v>0.39</v>
      </c>
      <c r="G714" s="5">
        <v>4.3</v>
      </c>
      <c r="H714" s="6">
        <v>11976</v>
      </c>
      <c r="I714" t="s">
        <v>2901</v>
      </c>
      <c r="J714" t="s">
        <v>2903</v>
      </c>
      <c r="K714" s="7">
        <f t="shared" si="55"/>
        <v>263352240</v>
      </c>
      <c r="L714" s="8">
        <f t="shared" si="56"/>
        <v>161556240</v>
      </c>
      <c r="M714" s="9" t="str">
        <f t="shared" si="57"/>
        <v>&gt; 500</v>
      </c>
      <c r="N714">
        <f t="shared" si="58"/>
        <v>51496.799999999996</v>
      </c>
      <c r="O714" s="8">
        <f t="shared" si="59"/>
        <v>101796000</v>
      </c>
    </row>
    <row r="715" spans="1:15" x14ac:dyDescent="0.3">
      <c r="A715" t="s">
        <v>1363</v>
      </c>
      <c r="B715" t="s">
        <v>1364</v>
      </c>
      <c r="C715" t="s">
        <v>1202</v>
      </c>
      <c r="D715" s="7">
        <v>448</v>
      </c>
      <c r="E715" s="7">
        <v>699</v>
      </c>
      <c r="F715" s="2">
        <v>0.36</v>
      </c>
      <c r="G715" s="5">
        <v>3.9</v>
      </c>
      <c r="H715" s="6">
        <v>17348</v>
      </c>
      <c r="I715" t="s">
        <v>2898</v>
      </c>
      <c r="J715" t="s">
        <v>2956</v>
      </c>
      <c r="K715" s="7">
        <f t="shared" si="55"/>
        <v>12126252</v>
      </c>
      <c r="L715" s="8">
        <f t="shared" si="56"/>
        <v>7771904</v>
      </c>
      <c r="M715" s="9" t="str">
        <f t="shared" si="57"/>
        <v>200 – 500</v>
      </c>
      <c r="N715">
        <f t="shared" si="58"/>
        <v>67657.2</v>
      </c>
      <c r="O715" s="8">
        <f t="shared" si="59"/>
        <v>4354348</v>
      </c>
    </row>
    <row r="716" spans="1:15" x14ac:dyDescent="0.3">
      <c r="A716" t="s">
        <v>1365</v>
      </c>
      <c r="B716" t="s">
        <v>1366</v>
      </c>
      <c r="C716" t="s">
        <v>714</v>
      </c>
      <c r="D716" s="7">
        <v>1499</v>
      </c>
      <c r="E716" s="7">
        <v>2999</v>
      </c>
      <c r="F716" s="2">
        <v>0.5</v>
      </c>
      <c r="G716" s="5">
        <v>3.7</v>
      </c>
      <c r="H716" s="6">
        <v>87798</v>
      </c>
      <c r="I716" t="s">
        <v>2901</v>
      </c>
      <c r="J716" t="s">
        <v>2924</v>
      </c>
      <c r="K716" s="7">
        <f t="shared" si="55"/>
        <v>263306202</v>
      </c>
      <c r="L716" s="8">
        <f t="shared" si="56"/>
        <v>131609202</v>
      </c>
      <c r="M716" s="9" t="str">
        <f t="shared" si="57"/>
        <v>&gt; 500</v>
      </c>
      <c r="N716">
        <f t="shared" si="58"/>
        <v>324852.60000000003</v>
      </c>
      <c r="O716" s="8">
        <f t="shared" si="59"/>
        <v>131697000</v>
      </c>
    </row>
    <row r="717" spans="1:15" x14ac:dyDescent="0.3">
      <c r="A717" t="s">
        <v>1367</v>
      </c>
      <c r="B717" t="s">
        <v>1368</v>
      </c>
      <c r="C717" t="s">
        <v>1369</v>
      </c>
      <c r="D717" s="7">
        <v>299</v>
      </c>
      <c r="E717" s="7">
        <v>499</v>
      </c>
      <c r="F717" s="2">
        <v>0.4</v>
      </c>
      <c r="G717" s="5">
        <v>4.2</v>
      </c>
      <c r="H717" s="6">
        <v>24432</v>
      </c>
      <c r="I717" t="s">
        <v>2901</v>
      </c>
      <c r="J717" t="s">
        <v>2984</v>
      </c>
      <c r="K717" s="7">
        <f t="shared" si="55"/>
        <v>12191568</v>
      </c>
      <c r="L717" s="8">
        <f t="shared" si="56"/>
        <v>7305168</v>
      </c>
      <c r="M717" s="9" t="str">
        <f t="shared" si="57"/>
        <v>200 – 500</v>
      </c>
      <c r="N717">
        <f t="shared" si="58"/>
        <v>102614.40000000001</v>
      </c>
      <c r="O717" s="8">
        <f t="shared" si="59"/>
        <v>4886400</v>
      </c>
    </row>
    <row r="718" spans="1:15" x14ac:dyDescent="0.3">
      <c r="A718" t="s">
        <v>1370</v>
      </c>
      <c r="B718" t="s">
        <v>1371</v>
      </c>
      <c r="C718" t="s">
        <v>1146</v>
      </c>
      <c r="D718" s="7">
        <v>579</v>
      </c>
      <c r="E718" s="7">
        <v>1400</v>
      </c>
      <c r="F718" s="2">
        <v>0.59</v>
      </c>
      <c r="G718" s="5">
        <v>4.3</v>
      </c>
      <c r="H718" s="6">
        <v>189104</v>
      </c>
      <c r="I718" t="s">
        <v>2898</v>
      </c>
      <c r="J718" t="s">
        <v>2943</v>
      </c>
      <c r="K718" s="7">
        <f t="shared" si="55"/>
        <v>264745600</v>
      </c>
      <c r="L718" s="8">
        <f t="shared" si="56"/>
        <v>109491216</v>
      </c>
      <c r="M718" s="9" t="str">
        <f t="shared" si="57"/>
        <v>&gt; 500</v>
      </c>
      <c r="N718">
        <f t="shared" si="58"/>
        <v>813147.2</v>
      </c>
      <c r="O718" s="8">
        <f t="shared" si="59"/>
        <v>155254384</v>
      </c>
    </row>
    <row r="719" spans="1:15" x14ac:dyDescent="0.3">
      <c r="A719" t="s">
        <v>1372</v>
      </c>
      <c r="B719" t="s">
        <v>1373</v>
      </c>
      <c r="C719" t="s">
        <v>1374</v>
      </c>
      <c r="D719" s="7">
        <v>2499</v>
      </c>
      <c r="E719" s="7">
        <v>3299</v>
      </c>
      <c r="F719" s="2">
        <v>0.24</v>
      </c>
      <c r="G719" s="5">
        <v>4.2</v>
      </c>
      <c r="H719" s="6">
        <v>93112</v>
      </c>
      <c r="I719" t="s">
        <v>2901</v>
      </c>
      <c r="J719" t="s">
        <v>2985</v>
      </c>
      <c r="K719" s="7">
        <f t="shared" si="55"/>
        <v>307176488</v>
      </c>
      <c r="L719" s="8">
        <f t="shared" si="56"/>
        <v>232686888</v>
      </c>
      <c r="M719" s="9" t="str">
        <f t="shared" si="57"/>
        <v>&gt; 500</v>
      </c>
      <c r="N719">
        <f t="shared" si="58"/>
        <v>391070.4</v>
      </c>
      <c r="O719" s="8">
        <f t="shared" si="59"/>
        <v>74489600</v>
      </c>
    </row>
    <row r="720" spans="1:15" x14ac:dyDescent="0.3">
      <c r="A720" t="s">
        <v>1375</v>
      </c>
      <c r="B720" t="s">
        <v>1376</v>
      </c>
      <c r="C720" t="s">
        <v>714</v>
      </c>
      <c r="D720" s="7">
        <v>1199</v>
      </c>
      <c r="E720" s="7">
        <v>5999</v>
      </c>
      <c r="F720" s="2">
        <v>0.8</v>
      </c>
      <c r="G720" s="5">
        <v>3.9</v>
      </c>
      <c r="H720" s="6">
        <v>47521</v>
      </c>
      <c r="I720" t="s">
        <v>2901</v>
      </c>
      <c r="J720" t="s">
        <v>2924</v>
      </c>
      <c r="K720" s="7">
        <f t="shared" si="55"/>
        <v>285078479</v>
      </c>
      <c r="L720" s="8">
        <f t="shared" si="56"/>
        <v>56977679</v>
      </c>
      <c r="M720" s="9" t="str">
        <f t="shared" si="57"/>
        <v>&gt; 500</v>
      </c>
      <c r="N720">
        <f t="shared" si="58"/>
        <v>185331.9</v>
      </c>
      <c r="O720" s="8">
        <f t="shared" si="59"/>
        <v>228100800</v>
      </c>
    </row>
    <row r="721" spans="1:15" x14ac:dyDescent="0.3">
      <c r="A721" t="s">
        <v>1377</v>
      </c>
      <c r="B721" t="s">
        <v>1378</v>
      </c>
      <c r="C721" t="s">
        <v>1319</v>
      </c>
      <c r="D721" s="7">
        <v>399</v>
      </c>
      <c r="E721" s="7">
        <v>499</v>
      </c>
      <c r="F721" s="2">
        <v>0.2</v>
      </c>
      <c r="G721" s="5">
        <v>4.3</v>
      </c>
      <c r="H721" s="6">
        <v>27201</v>
      </c>
      <c r="I721" t="s">
        <v>2901</v>
      </c>
      <c r="J721" t="s">
        <v>2976</v>
      </c>
      <c r="K721" s="7">
        <f t="shared" si="55"/>
        <v>13573299</v>
      </c>
      <c r="L721" s="8">
        <f t="shared" si="56"/>
        <v>10853199</v>
      </c>
      <c r="M721" s="9" t="str">
        <f t="shared" si="57"/>
        <v>200 – 500</v>
      </c>
      <c r="N721">
        <f t="shared" si="58"/>
        <v>116964.29999999999</v>
      </c>
      <c r="O721" s="8">
        <f t="shared" si="59"/>
        <v>2720100</v>
      </c>
    </row>
    <row r="722" spans="1:15" x14ac:dyDescent="0.3">
      <c r="A722" t="s">
        <v>46</v>
      </c>
      <c r="B722" t="s">
        <v>47</v>
      </c>
      <c r="C722" t="s">
        <v>28</v>
      </c>
      <c r="D722" s="7">
        <v>279</v>
      </c>
      <c r="E722" s="7">
        <v>499</v>
      </c>
      <c r="F722" s="2">
        <v>0.44</v>
      </c>
      <c r="G722" s="5">
        <v>3.7</v>
      </c>
      <c r="H722" s="6">
        <v>10962</v>
      </c>
      <c r="I722" t="s">
        <v>2901</v>
      </c>
      <c r="J722" t="s">
        <v>2902</v>
      </c>
      <c r="K722" s="7">
        <f t="shared" si="55"/>
        <v>5470038</v>
      </c>
      <c r="L722" s="8">
        <f t="shared" si="56"/>
        <v>3058398</v>
      </c>
      <c r="M722" s="9" t="str">
        <f t="shared" si="57"/>
        <v>200 – 500</v>
      </c>
      <c r="N722">
        <f t="shared" si="58"/>
        <v>40559.4</v>
      </c>
      <c r="O722" s="8">
        <f t="shared" si="59"/>
        <v>2411640</v>
      </c>
    </row>
    <row r="723" spans="1:15" x14ac:dyDescent="0.3">
      <c r="A723" t="s">
        <v>48</v>
      </c>
      <c r="B723" t="s">
        <v>49</v>
      </c>
      <c r="C723" t="s">
        <v>37</v>
      </c>
      <c r="D723" s="7">
        <v>13490</v>
      </c>
      <c r="E723" s="7">
        <v>22900</v>
      </c>
      <c r="F723" s="2">
        <v>0.41</v>
      </c>
      <c r="G723" s="5">
        <v>4.3</v>
      </c>
      <c r="H723" s="6">
        <v>16299</v>
      </c>
      <c r="I723" t="s">
        <v>2901</v>
      </c>
      <c r="J723" t="s">
        <v>2903</v>
      </c>
      <c r="K723" s="7">
        <f t="shared" si="55"/>
        <v>373247100</v>
      </c>
      <c r="L723" s="8">
        <f t="shared" si="56"/>
        <v>219873510</v>
      </c>
      <c r="M723" s="9" t="str">
        <f t="shared" si="57"/>
        <v>&gt; 500</v>
      </c>
      <c r="N723">
        <f t="shared" si="58"/>
        <v>70085.7</v>
      </c>
      <c r="O723" s="8">
        <f t="shared" si="59"/>
        <v>153373590</v>
      </c>
    </row>
    <row r="724" spans="1:15" x14ac:dyDescent="0.3">
      <c r="A724" t="s">
        <v>1379</v>
      </c>
      <c r="B724" t="s">
        <v>1380</v>
      </c>
      <c r="C724" t="s">
        <v>1149</v>
      </c>
      <c r="D724" s="7">
        <v>279</v>
      </c>
      <c r="E724" s="7">
        <v>375</v>
      </c>
      <c r="F724" s="2">
        <v>0.26</v>
      </c>
      <c r="G724" s="5">
        <v>4.3</v>
      </c>
      <c r="H724" s="6">
        <v>31534</v>
      </c>
      <c r="I724" t="s">
        <v>2898</v>
      </c>
      <c r="J724" t="s">
        <v>2944</v>
      </c>
      <c r="K724" s="7">
        <f t="shared" si="55"/>
        <v>11825250</v>
      </c>
      <c r="L724" s="8">
        <f t="shared" si="56"/>
        <v>8797986</v>
      </c>
      <c r="M724" s="9" t="str">
        <f t="shared" si="57"/>
        <v>200 – 500</v>
      </c>
      <c r="N724">
        <f t="shared" si="58"/>
        <v>135596.19999999998</v>
      </c>
      <c r="O724" s="8">
        <f t="shared" si="59"/>
        <v>3027264</v>
      </c>
    </row>
    <row r="725" spans="1:15" x14ac:dyDescent="0.3">
      <c r="A725" t="s">
        <v>1381</v>
      </c>
      <c r="B725" t="s">
        <v>1382</v>
      </c>
      <c r="C725" t="s">
        <v>683</v>
      </c>
      <c r="D725" s="7">
        <v>2499</v>
      </c>
      <c r="E725" s="7">
        <v>4999</v>
      </c>
      <c r="F725" s="2">
        <v>0.5</v>
      </c>
      <c r="G725" s="5">
        <v>3.9</v>
      </c>
      <c r="H725" s="6">
        <v>7571</v>
      </c>
      <c r="I725" t="s">
        <v>2901</v>
      </c>
      <c r="J725" t="s">
        <v>2919</v>
      </c>
      <c r="K725" s="7">
        <f t="shared" si="55"/>
        <v>37847429</v>
      </c>
      <c r="L725" s="8">
        <f t="shared" si="56"/>
        <v>18919929</v>
      </c>
      <c r="M725" s="9" t="str">
        <f t="shared" si="57"/>
        <v>&gt; 500</v>
      </c>
      <c r="N725">
        <f t="shared" si="58"/>
        <v>29526.899999999998</v>
      </c>
      <c r="O725" s="8">
        <f t="shared" si="59"/>
        <v>18927500</v>
      </c>
    </row>
    <row r="726" spans="1:15" x14ac:dyDescent="0.3">
      <c r="A726" t="s">
        <v>1383</v>
      </c>
      <c r="B726" t="s">
        <v>1384</v>
      </c>
      <c r="C726" t="s">
        <v>1314</v>
      </c>
      <c r="D726" s="7">
        <v>137</v>
      </c>
      <c r="E726" s="7">
        <v>160</v>
      </c>
      <c r="F726" s="2">
        <v>0.14000000000000001</v>
      </c>
      <c r="G726" s="5">
        <v>4.4000000000000004</v>
      </c>
      <c r="H726" s="6">
        <v>6537</v>
      </c>
      <c r="I726" t="s">
        <v>2952</v>
      </c>
      <c r="J726" t="s">
        <v>2975</v>
      </c>
      <c r="K726" s="7">
        <f t="shared" si="55"/>
        <v>1045920</v>
      </c>
      <c r="L726" s="8">
        <f t="shared" si="56"/>
        <v>895569</v>
      </c>
      <c r="M726" s="9" t="str">
        <f t="shared" si="57"/>
        <v xml:space="preserve"> &lt; 200</v>
      </c>
      <c r="N726">
        <f t="shared" si="58"/>
        <v>28762.800000000003</v>
      </c>
      <c r="O726" s="8">
        <f t="shared" si="59"/>
        <v>150351</v>
      </c>
    </row>
    <row r="727" spans="1:15" x14ac:dyDescent="0.3">
      <c r="A727" t="s">
        <v>50</v>
      </c>
      <c r="B727" t="s">
        <v>51</v>
      </c>
      <c r="C727" t="s">
        <v>2</v>
      </c>
      <c r="D727" s="7">
        <v>59</v>
      </c>
      <c r="E727" s="7">
        <v>199</v>
      </c>
      <c r="F727" s="2">
        <v>0.7</v>
      </c>
      <c r="G727" s="5">
        <v>4</v>
      </c>
      <c r="H727" s="6">
        <v>9377</v>
      </c>
      <c r="I727" t="s">
        <v>2898</v>
      </c>
      <c r="J727" t="s">
        <v>2899</v>
      </c>
      <c r="K727" s="7">
        <f t="shared" si="55"/>
        <v>1866023</v>
      </c>
      <c r="L727" s="8">
        <f t="shared" si="56"/>
        <v>553243</v>
      </c>
      <c r="M727" s="9" t="str">
        <f t="shared" si="57"/>
        <v xml:space="preserve"> &lt; 200</v>
      </c>
      <c r="N727">
        <f t="shared" si="58"/>
        <v>37508</v>
      </c>
      <c r="O727" s="8">
        <f t="shared" si="59"/>
        <v>1312780</v>
      </c>
    </row>
    <row r="728" spans="1:15" x14ac:dyDescent="0.3">
      <c r="A728" t="s">
        <v>1385</v>
      </c>
      <c r="B728" t="s">
        <v>1386</v>
      </c>
      <c r="C728" t="s">
        <v>1260</v>
      </c>
      <c r="D728" s="7">
        <v>299</v>
      </c>
      <c r="E728" s="7">
        <v>499</v>
      </c>
      <c r="F728" s="2">
        <v>0.4</v>
      </c>
      <c r="G728" s="5">
        <v>4.5</v>
      </c>
      <c r="H728" s="6">
        <v>21010</v>
      </c>
      <c r="I728" t="s">
        <v>2898</v>
      </c>
      <c r="J728" t="s">
        <v>2968</v>
      </c>
      <c r="K728" s="7">
        <f t="shared" si="55"/>
        <v>10483990</v>
      </c>
      <c r="L728" s="8">
        <f t="shared" si="56"/>
        <v>6281990</v>
      </c>
      <c r="M728" s="9" t="str">
        <f t="shared" si="57"/>
        <v>200 – 500</v>
      </c>
      <c r="N728">
        <f t="shared" si="58"/>
        <v>94545</v>
      </c>
      <c r="O728" s="8">
        <f t="shared" si="59"/>
        <v>4202000</v>
      </c>
    </row>
    <row r="729" spans="1:15" x14ac:dyDescent="0.3">
      <c r="A729" t="s">
        <v>1387</v>
      </c>
      <c r="B729" t="s">
        <v>1388</v>
      </c>
      <c r="C729" t="s">
        <v>714</v>
      </c>
      <c r="D729" s="7">
        <v>1799</v>
      </c>
      <c r="E729" s="7">
        <v>3999</v>
      </c>
      <c r="F729" s="2">
        <v>0.55000000000000004</v>
      </c>
      <c r="G729" s="5">
        <v>3.9</v>
      </c>
      <c r="H729" s="6">
        <v>3517</v>
      </c>
      <c r="I729" t="s">
        <v>2901</v>
      </c>
      <c r="J729" t="s">
        <v>2924</v>
      </c>
      <c r="K729" s="7">
        <f t="shared" si="55"/>
        <v>14064483</v>
      </c>
      <c r="L729" s="8">
        <f t="shared" si="56"/>
        <v>6327083</v>
      </c>
      <c r="M729" s="9" t="str">
        <f t="shared" si="57"/>
        <v>&gt; 500</v>
      </c>
      <c r="N729">
        <f t="shared" si="58"/>
        <v>13716.3</v>
      </c>
      <c r="O729" s="8">
        <f t="shared" si="59"/>
        <v>7737400</v>
      </c>
    </row>
    <row r="730" spans="1:15" x14ac:dyDescent="0.3">
      <c r="A730" t="s">
        <v>1389</v>
      </c>
      <c r="B730" t="s">
        <v>1390</v>
      </c>
      <c r="C730" t="s">
        <v>1293</v>
      </c>
      <c r="D730" s="7">
        <v>1999</v>
      </c>
      <c r="E730" s="7">
        <v>2999</v>
      </c>
      <c r="F730" s="2">
        <v>0.33</v>
      </c>
      <c r="G730" s="5">
        <v>4.3</v>
      </c>
      <c r="H730" s="6">
        <v>63899</v>
      </c>
      <c r="I730" t="s">
        <v>2901</v>
      </c>
      <c r="J730" t="s">
        <v>2973</v>
      </c>
      <c r="K730" s="7">
        <f t="shared" si="55"/>
        <v>191633101</v>
      </c>
      <c r="L730" s="8">
        <f t="shared" si="56"/>
        <v>127734101</v>
      </c>
      <c r="M730" s="9" t="str">
        <f t="shared" si="57"/>
        <v>&gt; 500</v>
      </c>
      <c r="N730">
        <f t="shared" si="58"/>
        <v>274765.7</v>
      </c>
      <c r="O730" s="8">
        <f t="shared" si="59"/>
        <v>63899000</v>
      </c>
    </row>
    <row r="731" spans="1:15" x14ac:dyDescent="0.3">
      <c r="A731" t="s">
        <v>54</v>
      </c>
      <c r="B731" t="s">
        <v>55</v>
      </c>
      <c r="C731" t="s">
        <v>28</v>
      </c>
      <c r="D731" s="7">
        <v>199</v>
      </c>
      <c r="E731" s="7">
        <v>699</v>
      </c>
      <c r="F731" s="2">
        <v>0.72</v>
      </c>
      <c r="G731" s="5">
        <v>4.2</v>
      </c>
      <c r="H731" s="6">
        <v>12153</v>
      </c>
      <c r="I731" t="s">
        <v>2901</v>
      </c>
      <c r="J731" t="s">
        <v>2902</v>
      </c>
      <c r="K731" s="7">
        <f t="shared" si="55"/>
        <v>8494947</v>
      </c>
      <c r="L731" s="8">
        <f t="shared" si="56"/>
        <v>2418447</v>
      </c>
      <c r="M731" s="9" t="str">
        <f t="shared" si="57"/>
        <v xml:space="preserve"> &lt; 200</v>
      </c>
      <c r="N731">
        <f t="shared" si="58"/>
        <v>51042.6</v>
      </c>
      <c r="O731" s="8">
        <f t="shared" si="59"/>
        <v>6076500</v>
      </c>
    </row>
    <row r="732" spans="1:15" x14ac:dyDescent="0.3">
      <c r="A732" t="s">
        <v>1391</v>
      </c>
      <c r="B732" t="s">
        <v>1392</v>
      </c>
      <c r="C732" t="s">
        <v>1393</v>
      </c>
      <c r="D732" s="7">
        <v>399</v>
      </c>
      <c r="E732" s="7">
        <v>1499</v>
      </c>
      <c r="F732" s="2">
        <v>0.73</v>
      </c>
      <c r="G732" s="5">
        <v>4.0999999999999996</v>
      </c>
      <c r="H732" s="6">
        <v>5730</v>
      </c>
      <c r="I732" t="s">
        <v>2898</v>
      </c>
      <c r="J732" t="s">
        <v>2934</v>
      </c>
      <c r="K732" s="7">
        <f t="shared" si="55"/>
        <v>8589270</v>
      </c>
      <c r="L732" s="8">
        <f t="shared" si="56"/>
        <v>2286270</v>
      </c>
      <c r="M732" s="9" t="str">
        <f t="shared" si="57"/>
        <v>200 – 500</v>
      </c>
      <c r="N732">
        <f t="shared" si="58"/>
        <v>23492.999999999996</v>
      </c>
      <c r="O732" s="8">
        <f t="shared" si="59"/>
        <v>6303000</v>
      </c>
    </row>
    <row r="733" spans="1:15" x14ac:dyDescent="0.3">
      <c r="A733" t="s">
        <v>1394</v>
      </c>
      <c r="B733" t="s">
        <v>1395</v>
      </c>
      <c r="C733" t="s">
        <v>1396</v>
      </c>
      <c r="D733" s="7">
        <v>1699</v>
      </c>
      <c r="E733" s="7">
        <v>3999</v>
      </c>
      <c r="F733" s="2">
        <v>0.57999999999999996</v>
      </c>
      <c r="G733" s="5">
        <v>4.2</v>
      </c>
      <c r="H733" s="6">
        <v>25488</v>
      </c>
      <c r="I733" t="s">
        <v>2898</v>
      </c>
      <c r="J733" t="s">
        <v>2986</v>
      </c>
      <c r="K733" s="7">
        <f t="shared" si="55"/>
        <v>101926512</v>
      </c>
      <c r="L733" s="8">
        <f t="shared" si="56"/>
        <v>43304112</v>
      </c>
      <c r="M733" s="9" t="str">
        <f t="shared" si="57"/>
        <v>&gt; 500</v>
      </c>
      <c r="N733">
        <f t="shared" si="58"/>
        <v>107049.60000000001</v>
      </c>
      <c r="O733" s="8">
        <f t="shared" si="59"/>
        <v>58622400</v>
      </c>
    </row>
    <row r="734" spans="1:15" x14ac:dyDescent="0.3">
      <c r="A734" t="s">
        <v>1397</v>
      </c>
      <c r="B734" t="s">
        <v>1398</v>
      </c>
      <c r="C734" t="s">
        <v>1149</v>
      </c>
      <c r="D734" s="7">
        <v>699</v>
      </c>
      <c r="E734" s="7">
        <v>995</v>
      </c>
      <c r="F734" s="2">
        <v>0.3</v>
      </c>
      <c r="G734" s="5">
        <v>4.5</v>
      </c>
      <c r="H734" s="6">
        <v>54405</v>
      </c>
      <c r="I734" t="s">
        <v>2898</v>
      </c>
      <c r="J734" t="s">
        <v>2944</v>
      </c>
      <c r="K734" s="7">
        <f t="shared" si="55"/>
        <v>54132975</v>
      </c>
      <c r="L734" s="8">
        <f t="shared" si="56"/>
        <v>38029095</v>
      </c>
      <c r="M734" s="9" t="str">
        <f t="shared" si="57"/>
        <v>&gt; 500</v>
      </c>
      <c r="N734">
        <f t="shared" si="58"/>
        <v>244822.5</v>
      </c>
      <c r="O734" s="8">
        <f t="shared" si="59"/>
        <v>16103880</v>
      </c>
    </row>
    <row r="735" spans="1:15" x14ac:dyDescent="0.3">
      <c r="A735" t="s">
        <v>957</v>
      </c>
      <c r="B735" t="s">
        <v>958</v>
      </c>
      <c r="C735" t="s">
        <v>856</v>
      </c>
      <c r="D735" s="7">
        <v>95</v>
      </c>
      <c r="E735" s="7">
        <v>499</v>
      </c>
      <c r="F735" s="2">
        <v>0.81</v>
      </c>
      <c r="G735" s="5">
        <v>4.2</v>
      </c>
      <c r="H735" s="6">
        <v>1949</v>
      </c>
      <c r="I735" t="s">
        <v>2901</v>
      </c>
      <c r="J735" t="s">
        <v>2933</v>
      </c>
      <c r="K735" s="7">
        <f t="shared" si="55"/>
        <v>972551</v>
      </c>
      <c r="L735" s="8">
        <f t="shared" si="56"/>
        <v>185155</v>
      </c>
      <c r="M735" s="9" t="str">
        <f t="shared" si="57"/>
        <v xml:space="preserve"> &lt; 200</v>
      </c>
      <c r="N735">
        <f t="shared" si="58"/>
        <v>8185.8</v>
      </c>
      <c r="O735" s="8">
        <f t="shared" si="59"/>
        <v>787396</v>
      </c>
    </row>
    <row r="736" spans="1:15" x14ac:dyDescent="0.3">
      <c r="A736" t="s">
        <v>1399</v>
      </c>
      <c r="B736" t="s">
        <v>1400</v>
      </c>
      <c r="C736" t="s">
        <v>1277</v>
      </c>
      <c r="D736" s="7">
        <v>1149</v>
      </c>
      <c r="E736" s="7">
        <v>1699</v>
      </c>
      <c r="F736" s="2">
        <v>0.32</v>
      </c>
      <c r="G736" s="5">
        <v>4.2</v>
      </c>
      <c r="H736" s="6">
        <v>122478</v>
      </c>
      <c r="I736" t="s">
        <v>2898</v>
      </c>
      <c r="J736" t="s">
        <v>2971</v>
      </c>
      <c r="K736" s="7">
        <f t="shared" si="55"/>
        <v>208090122</v>
      </c>
      <c r="L736" s="8">
        <f t="shared" si="56"/>
        <v>140727222</v>
      </c>
      <c r="M736" s="9" t="str">
        <f t="shared" si="57"/>
        <v>&gt; 500</v>
      </c>
      <c r="N736">
        <f t="shared" si="58"/>
        <v>514407.60000000003</v>
      </c>
      <c r="O736" s="8">
        <f t="shared" si="59"/>
        <v>67362900</v>
      </c>
    </row>
    <row r="737" spans="1:15" x14ac:dyDescent="0.3">
      <c r="A737" t="s">
        <v>1401</v>
      </c>
      <c r="B737" t="s">
        <v>1402</v>
      </c>
      <c r="C737" t="s">
        <v>1202</v>
      </c>
      <c r="D737" s="7">
        <v>1495</v>
      </c>
      <c r="E737" s="7">
        <v>1995</v>
      </c>
      <c r="F737" s="2">
        <v>0.25</v>
      </c>
      <c r="G737" s="5">
        <v>4.3</v>
      </c>
      <c r="H737" s="6">
        <v>7241</v>
      </c>
      <c r="I737" t="s">
        <v>2898</v>
      </c>
      <c r="J737" t="s">
        <v>2956</v>
      </c>
      <c r="K737" s="7">
        <f t="shared" si="55"/>
        <v>14445795</v>
      </c>
      <c r="L737" s="8">
        <f t="shared" si="56"/>
        <v>10825295</v>
      </c>
      <c r="M737" s="9" t="str">
        <f t="shared" si="57"/>
        <v>&gt; 500</v>
      </c>
      <c r="N737">
        <f t="shared" si="58"/>
        <v>31136.3</v>
      </c>
      <c r="O737" s="8">
        <f t="shared" si="59"/>
        <v>3620500</v>
      </c>
    </row>
    <row r="738" spans="1:15" x14ac:dyDescent="0.3">
      <c r="A738" t="s">
        <v>1403</v>
      </c>
      <c r="B738" t="s">
        <v>1404</v>
      </c>
      <c r="C738" t="s">
        <v>1157</v>
      </c>
      <c r="D738" s="7">
        <v>849</v>
      </c>
      <c r="E738" s="7">
        <v>4999</v>
      </c>
      <c r="F738" s="2">
        <v>0.83</v>
      </c>
      <c r="G738" s="5">
        <v>4</v>
      </c>
      <c r="H738" s="6">
        <v>20457</v>
      </c>
      <c r="I738" t="s">
        <v>2898</v>
      </c>
      <c r="J738" t="s">
        <v>2946</v>
      </c>
      <c r="K738" s="7">
        <f t="shared" si="55"/>
        <v>102264543</v>
      </c>
      <c r="L738" s="8">
        <f t="shared" si="56"/>
        <v>17367993</v>
      </c>
      <c r="M738" s="9" t="str">
        <f t="shared" si="57"/>
        <v>&gt; 500</v>
      </c>
      <c r="N738">
        <f t="shared" si="58"/>
        <v>81828</v>
      </c>
      <c r="O738" s="8">
        <f t="shared" si="59"/>
        <v>84896550</v>
      </c>
    </row>
    <row r="739" spans="1:15" x14ac:dyDescent="0.3">
      <c r="A739" t="s">
        <v>1405</v>
      </c>
      <c r="B739" t="s">
        <v>1406</v>
      </c>
      <c r="C739" t="s">
        <v>1407</v>
      </c>
      <c r="D739" s="7">
        <v>440</v>
      </c>
      <c r="E739" s="7">
        <v>440</v>
      </c>
      <c r="F739" s="2">
        <v>0</v>
      </c>
      <c r="G739" s="5">
        <v>4.5</v>
      </c>
      <c r="H739" s="6">
        <v>8610</v>
      </c>
      <c r="I739" t="s">
        <v>2952</v>
      </c>
      <c r="J739" t="s">
        <v>2987</v>
      </c>
      <c r="K739" s="7">
        <f t="shared" si="55"/>
        <v>3788400</v>
      </c>
      <c r="L739" s="8">
        <f t="shared" si="56"/>
        <v>3788400</v>
      </c>
      <c r="M739" s="9" t="str">
        <f t="shared" si="57"/>
        <v>200 – 500</v>
      </c>
      <c r="N739">
        <f t="shared" si="58"/>
        <v>38745</v>
      </c>
      <c r="O739" s="8">
        <f t="shared" si="59"/>
        <v>0</v>
      </c>
    </row>
    <row r="740" spans="1:15" x14ac:dyDescent="0.3">
      <c r="A740" t="s">
        <v>949</v>
      </c>
      <c r="B740" t="s">
        <v>950</v>
      </c>
      <c r="C740" t="s">
        <v>918</v>
      </c>
      <c r="D740" s="7">
        <v>349</v>
      </c>
      <c r="E740" s="7">
        <v>999</v>
      </c>
      <c r="F740" s="2">
        <v>0.65</v>
      </c>
      <c r="G740" s="5">
        <v>3.8</v>
      </c>
      <c r="H740" s="6">
        <v>16557</v>
      </c>
      <c r="I740" t="s">
        <v>2901</v>
      </c>
      <c r="J740" t="s">
        <v>2935</v>
      </c>
      <c r="K740" s="7">
        <f t="shared" si="55"/>
        <v>16540443</v>
      </c>
      <c r="L740" s="8">
        <f t="shared" si="56"/>
        <v>5778393</v>
      </c>
      <c r="M740" s="9" t="str">
        <f t="shared" si="57"/>
        <v>200 – 500</v>
      </c>
      <c r="N740">
        <f t="shared" si="58"/>
        <v>62916.6</v>
      </c>
      <c r="O740" s="8">
        <f t="shared" si="59"/>
        <v>10762050</v>
      </c>
    </row>
    <row r="741" spans="1:15" x14ac:dyDescent="0.3">
      <c r="A741" t="s">
        <v>1408</v>
      </c>
      <c r="B741" t="s">
        <v>1409</v>
      </c>
      <c r="C741" t="s">
        <v>1157</v>
      </c>
      <c r="D741" s="7">
        <v>599</v>
      </c>
      <c r="E741" s="7">
        <v>3999</v>
      </c>
      <c r="F741" s="2">
        <v>0.85</v>
      </c>
      <c r="G741" s="5">
        <v>3.9</v>
      </c>
      <c r="H741" s="6">
        <v>1087</v>
      </c>
      <c r="I741" t="s">
        <v>2898</v>
      </c>
      <c r="J741" t="s">
        <v>2946</v>
      </c>
      <c r="K741" s="7">
        <f t="shared" si="55"/>
        <v>4346913</v>
      </c>
      <c r="L741" s="8">
        <f t="shared" si="56"/>
        <v>651113</v>
      </c>
      <c r="M741" s="9" t="str">
        <f t="shared" si="57"/>
        <v>&gt; 500</v>
      </c>
      <c r="N741">
        <f t="shared" si="58"/>
        <v>4239.3</v>
      </c>
      <c r="O741" s="8">
        <f t="shared" si="59"/>
        <v>3695800</v>
      </c>
    </row>
    <row r="742" spans="1:15" x14ac:dyDescent="0.3">
      <c r="A742" t="s">
        <v>1410</v>
      </c>
      <c r="B742" t="s">
        <v>1411</v>
      </c>
      <c r="C742" t="s">
        <v>1329</v>
      </c>
      <c r="D742" s="7">
        <v>149</v>
      </c>
      <c r="E742" s="7">
        <v>399</v>
      </c>
      <c r="F742" s="2">
        <v>0.63</v>
      </c>
      <c r="G742" s="5">
        <v>4</v>
      </c>
      <c r="H742" s="6">
        <v>1540</v>
      </c>
      <c r="I742" t="s">
        <v>2898</v>
      </c>
      <c r="J742" t="s">
        <v>2978</v>
      </c>
      <c r="K742" s="7">
        <f t="shared" si="55"/>
        <v>614460</v>
      </c>
      <c r="L742" s="8">
        <f t="shared" si="56"/>
        <v>229460</v>
      </c>
      <c r="M742" s="9" t="str">
        <f t="shared" si="57"/>
        <v xml:space="preserve"> &lt; 200</v>
      </c>
      <c r="N742">
        <f t="shared" si="58"/>
        <v>6160</v>
      </c>
      <c r="O742" s="8">
        <f t="shared" si="59"/>
        <v>385000</v>
      </c>
    </row>
    <row r="743" spans="1:15" x14ac:dyDescent="0.3">
      <c r="A743" t="s">
        <v>1412</v>
      </c>
      <c r="B743" t="s">
        <v>1413</v>
      </c>
      <c r="C743" t="s">
        <v>1152</v>
      </c>
      <c r="D743" s="7">
        <v>289</v>
      </c>
      <c r="E743" s="7">
        <v>999</v>
      </c>
      <c r="F743" s="2">
        <v>0.71</v>
      </c>
      <c r="G743" s="5">
        <v>4.0999999999999996</v>
      </c>
      <c r="H743" s="6">
        <v>401</v>
      </c>
      <c r="I743" t="s">
        <v>2898</v>
      </c>
      <c r="J743" t="s">
        <v>2945</v>
      </c>
      <c r="K743" s="7">
        <f t="shared" si="55"/>
        <v>400599</v>
      </c>
      <c r="L743" s="8">
        <f t="shared" si="56"/>
        <v>115889</v>
      </c>
      <c r="M743" s="9" t="str">
        <f t="shared" si="57"/>
        <v>200 – 500</v>
      </c>
      <c r="N743">
        <f t="shared" si="58"/>
        <v>1644.1</v>
      </c>
      <c r="O743" s="8">
        <f t="shared" si="59"/>
        <v>284710</v>
      </c>
    </row>
    <row r="744" spans="1:15" x14ac:dyDescent="0.3">
      <c r="A744" t="s">
        <v>1414</v>
      </c>
      <c r="B744" t="s">
        <v>1415</v>
      </c>
      <c r="C744" t="s">
        <v>1416</v>
      </c>
      <c r="D744" s="7">
        <v>179</v>
      </c>
      <c r="E744" s="7">
        <v>499</v>
      </c>
      <c r="F744" s="2">
        <v>0.64</v>
      </c>
      <c r="G744" s="5">
        <v>3.4</v>
      </c>
      <c r="H744" s="6">
        <v>9385</v>
      </c>
      <c r="I744" t="s">
        <v>2898</v>
      </c>
      <c r="J744" t="s">
        <v>2988</v>
      </c>
      <c r="K744" s="7">
        <f t="shared" si="55"/>
        <v>4683115</v>
      </c>
      <c r="L744" s="8">
        <f t="shared" si="56"/>
        <v>1679915</v>
      </c>
      <c r="M744" s="9" t="str">
        <f t="shared" si="57"/>
        <v xml:space="preserve"> &lt; 200</v>
      </c>
      <c r="N744">
        <f t="shared" si="58"/>
        <v>31909</v>
      </c>
      <c r="O744" s="8">
        <f t="shared" si="59"/>
        <v>3003200</v>
      </c>
    </row>
    <row r="745" spans="1:15" x14ac:dyDescent="0.3">
      <c r="A745" t="s">
        <v>1417</v>
      </c>
      <c r="B745" t="s">
        <v>1418</v>
      </c>
      <c r="C745" t="s">
        <v>683</v>
      </c>
      <c r="D745" s="7">
        <v>1499</v>
      </c>
      <c r="E745" s="7">
        <v>4999</v>
      </c>
      <c r="F745" s="2">
        <v>0.7</v>
      </c>
      <c r="G745" s="5">
        <v>4</v>
      </c>
      <c r="H745" s="6">
        <v>92588</v>
      </c>
      <c r="I745" t="s">
        <v>2901</v>
      </c>
      <c r="J745" t="s">
        <v>2919</v>
      </c>
      <c r="K745" s="7">
        <f t="shared" si="55"/>
        <v>462847412</v>
      </c>
      <c r="L745" s="8">
        <f t="shared" si="56"/>
        <v>138789412</v>
      </c>
      <c r="M745" s="9" t="str">
        <f t="shared" si="57"/>
        <v>&gt; 500</v>
      </c>
      <c r="N745">
        <f t="shared" si="58"/>
        <v>370352</v>
      </c>
      <c r="O745" s="8">
        <f t="shared" si="59"/>
        <v>324058000</v>
      </c>
    </row>
    <row r="746" spans="1:15" x14ac:dyDescent="0.3">
      <c r="A746" t="s">
        <v>1419</v>
      </c>
      <c r="B746" t="s">
        <v>1420</v>
      </c>
      <c r="C746" t="s">
        <v>714</v>
      </c>
      <c r="D746" s="7">
        <v>399</v>
      </c>
      <c r="E746" s="7">
        <v>699</v>
      </c>
      <c r="F746" s="2">
        <v>0.43</v>
      </c>
      <c r="G746" s="5">
        <v>3.4</v>
      </c>
      <c r="H746" s="6">
        <v>3454</v>
      </c>
      <c r="I746" t="s">
        <v>2901</v>
      </c>
      <c r="J746" t="s">
        <v>2924</v>
      </c>
      <c r="K746" s="7">
        <f t="shared" si="55"/>
        <v>2414346</v>
      </c>
      <c r="L746" s="8">
        <f t="shared" si="56"/>
        <v>1378146</v>
      </c>
      <c r="M746" s="9" t="str">
        <f t="shared" si="57"/>
        <v>200 – 500</v>
      </c>
      <c r="N746">
        <f t="shared" si="58"/>
        <v>11743.6</v>
      </c>
      <c r="O746" s="8">
        <f t="shared" si="59"/>
        <v>1036200</v>
      </c>
    </row>
    <row r="747" spans="1:15" x14ac:dyDescent="0.3">
      <c r="A747" t="s">
        <v>1421</v>
      </c>
      <c r="B747" t="s">
        <v>1422</v>
      </c>
      <c r="C747" t="s">
        <v>1251</v>
      </c>
      <c r="D747" s="7">
        <v>599</v>
      </c>
      <c r="E747" s="7">
        <v>799</v>
      </c>
      <c r="F747" s="2">
        <v>0.25</v>
      </c>
      <c r="G747" s="5">
        <v>4.3</v>
      </c>
      <c r="H747" s="6">
        <v>15790</v>
      </c>
      <c r="I747" t="s">
        <v>2898</v>
      </c>
      <c r="J747" t="s">
        <v>2965</v>
      </c>
      <c r="K747" s="7">
        <f t="shared" si="55"/>
        <v>12616210</v>
      </c>
      <c r="L747" s="8">
        <f t="shared" si="56"/>
        <v>9458210</v>
      </c>
      <c r="M747" s="9" t="str">
        <f t="shared" si="57"/>
        <v>&gt; 500</v>
      </c>
      <c r="N747">
        <f t="shared" si="58"/>
        <v>67897</v>
      </c>
      <c r="O747" s="8">
        <f t="shared" si="59"/>
        <v>3158000</v>
      </c>
    </row>
    <row r="748" spans="1:15" x14ac:dyDescent="0.3">
      <c r="A748" t="s">
        <v>1423</v>
      </c>
      <c r="B748" t="s">
        <v>1424</v>
      </c>
      <c r="C748" t="s">
        <v>1425</v>
      </c>
      <c r="D748" s="7">
        <v>949</v>
      </c>
      <c r="E748" s="7">
        <v>2000</v>
      </c>
      <c r="F748" s="2">
        <v>0.53</v>
      </c>
      <c r="G748" s="5">
        <v>3.9</v>
      </c>
      <c r="H748" s="6">
        <v>14969</v>
      </c>
      <c r="I748" t="s">
        <v>2898</v>
      </c>
      <c r="J748" t="s">
        <v>2989</v>
      </c>
      <c r="K748" s="7">
        <f t="shared" si="55"/>
        <v>29938000</v>
      </c>
      <c r="L748" s="8">
        <f t="shared" si="56"/>
        <v>14205581</v>
      </c>
      <c r="M748" s="9" t="str">
        <f t="shared" si="57"/>
        <v>&gt; 500</v>
      </c>
      <c r="N748">
        <f t="shared" si="58"/>
        <v>58379.1</v>
      </c>
      <c r="O748" s="8">
        <f t="shared" si="59"/>
        <v>15732419</v>
      </c>
    </row>
    <row r="749" spans="1:15" x14ac:dyDescent="0.3">
      <c r="A749" t="s">
        <v>1426</v>
      </c>
      <c r="B749" t="s">
        <v>1427</v>
      </c>
      <c r="C749" t="s">
        <v>683</v>
      </c>
      <c r="D749" s="7">
        <v>2499</v>
      </c>
      <c r="E749" s="7">
        <v>9999</v>
      </c>
      <c r="F749" s="2">
        <v>0.75</v>
      </c>
      <c r="G749" s="5">
        <v>4.0999999999999996</v>
      </c>
      <c r="H749" s="6">
        <v>42139</v>
      </c>
      <c r="I749" t="s">
        <v>2901</v>
      </c>
      <c r="J749" t="s">
        <v>2919</v>
      </c>
      <c r="K749" s="7">
        <f t="shared" si="55"/>
        <v>421347861</v>
      </c>
      <c r="L749" s="8">
        <f t="shared" si="56"/>
        <v>105305361</v>
      </c>
      <c r="M749" s="9" t="str">
        <f t="shared" si="57"/>
        <v>&gt; 500</v>
      </c>
      <c r="N749">
        <f t="shared" si="58"/>
        <v>172769.9</v>
      </c>
      <c r="O749" s="8">
        <f t="shared" si="59"/>
        <v>316042500</v>
      </c>
    </row>
    <row r="750" spans="1:15" x14ac:dyDescent="0.3">
      <c r="A750" t="s">
        <v>1428</v>
      </c>
      <c r="B750" t="s">
        <v>1429</v>
      </c>
      <c r="C750" t="s">
        <v>1189</v>
      </c>
      <c r="D750" s="7">
        <v>159</v>
      </c>
      <c r="E750" s="7">
        <v>180</v>
      </c>
      <c r="F750" s="2">
        <v>0.12</v>
      </c>
      <c r="G750" s="5">
        <v>4.3</v>
      </c>
      <c r="H750" s="6">
        <v>989</v>
      </c>
      <c r="I750" t="s">
        <v>2901</v>
      </c>
      <c r="J750" t="s">
        <v>2951</v>
      </c>
      <c r="K750" s="7">
        <f t="shared" si="55"/>
        <v>178020</v>
      </c>
      <c r="L750" s="8">
        <f t="shared" si="56"/>
        <v>157251</v>
      </c>
      <c r="M750" s="9" t="str">
        <f t="shared" si="57"/>
        <v xml:space="preserve"> &lt; 200</v>
      </c>
      <c r="N750">
        <f t="shared" si="58"/>
        <v>4252.7</v>
      </c>
      <c r="O750" s="8">
        <f t="shared" si="59"/>
        <v>20769</v>
      </c>
    </row>
    <row r="751" spans="1:15" x14ac:dyDescent="0.3">
      <c r="A751" t="s">
        <v>1430</v>
      </c>
      <c r="B751" t="s">
        <v>1431</v>
      </c>
      <c r="C751" t="s">
        <v>704</v>
      </c>
      <c r="D751" s="7">
        <v>1329</v>
      </c>
      <c r="E751" s="7">
        <v>2900</v>
      </c>
      <c r="F751" s="2">
        <v>0.54</v>
      </c>
      <c r="G751" s="5">
        <v>4.5</v>
      </c>
      <c r="H751" s="6">
        <v>19624</v>
      </c>
      <c r="I751" t="s">
        <v>2901</v>
      </c>
      <c r="J751" t="s">
        <v>2922</v>
      </c>
      <c r="K751" s="7">
        <f t="shared" si="55"/>
        <v>56909600</v>
      </c>
      <c r="L751" s="8">
        <f t="shared" si="56"/>
        <v>26080296</v>
      </c>
      <c r="M751" s="9" t="str">
        <f t="shared" si="57"/>
        <v>&gt; 500</v>
      </c>
      <c r="N751">
        <f t="shared" si="58"/>
        <v>88308</v>
      </c>
      <c r="O751" s="8">
        <f t="shared" si="59"/>
        <v>30829304</v>
      </c>
    </row>
    <row r="752" spans="1:15" x14ac:dyDescent="0.3">
      <c r="A752" t="s">
        <v>1432</v>
      </c>
      <c r="B752" t="s">
        <v>1433</v>
      </c>
      <c r="C752" t="s">
        <v>1416</v>
      </c>
      <c r="D752" s="7">
        <v>570</v>
      </c>
      <c r="E752" s="7">
        <v>999</v>
      </c>
      <c r="F752" s="2">
        <v>0.43</v>
      </c>
      <c r="G752" s="5">
        <v>4.2</v>
      </c>
      <c r="H752" s="6">
        <v>3201</v>
      </c>
      <c r="I752" t="s">
        <v>2898</v>
      </c>
      <c r="J752" t="s">
        <v>2988</v>
      </c>
      <c r="K752" s="7">
        <f t="shared" si="55"/>
        <v>3197799</v>
      </c>
      <c r="L752" s="8">
        <f t="shared" si="56"/>
        <v>1824570</v>
      </c>
      <c r="M752" s="9" t="str">
        <f t="shared" si="57"/>
        <v>&gt; 500</v>
      </c>
      <c r="N752">
        <f t="shared" si="58"/>
        <v>13444.2</v>
      </c>
      <c r="O752" s="8">
        <f t="shared" si="59"/>
        <v>1373229</v>
      </c>
    </row>
    <row r="753" spans="1:15" x14ac:dyDescent="0.3">
      <c r="A753" t="s">
        <v>1434</v>
      </c>
      <c r="B753" t="s">
        <v>1435</v>
      </c>
      <c r="C753" t="s">
        <v>1436</v>
      </c>
      <c r="D753" s="7">
        <v>899</v>
      </c>
      <c r="E753" s="7">
        <v>1999</v>
      </c>
      <c r="F753" s="2">
        <v>0.55000000000000004</v>
      </c>
      <c r="G753" s="5">
        <v>4.0999999999999996</v>
      </c>
      <c r="H753" s="6">
        <v>30469</v>
      </c>
      <c r="I753" t="s">
        <v>2901</v>
      </c>
      <c r="J753" t="s">
        <v>2990</v>
      </c>
      <c r="K753" s="7">
        <f t="shared" si="55"/>
        <v>60907531</v>
      </c>
      <c r="L753" s="8">
        <f t="shared" si="56"/>
        <v>27391631</v>
      </c>
      <c r="M753" s="9" t="str">
        <f t="shared" si="57"/>
        <v>&gt; 500</v>
      </c>
      <c r="N753">
        <f t="shared" si="58"/>
        <v>124922.9</v>
      </c>
      <c r="O753" s="8">
        <f t="shared" si="59"/>
        <v>33515900</v>
      </c>
    </row>
    <row r="754" spans="1:15" x14ac:dyDescent="0.3">
      <c r="A754" t="s">
        <v>1437</v>
      </c>
      <c r="B754" t="s">
        <v>1438</v>
      </c>
      <c r="C754" t="s">
        <v>1439</v>
      </c>
      <c r="D754" s="7">
        <v>449</v>
      </c>
      <c r="E754" s="7">
        <v>999</v>
      </c>
      <c r="F754" s="2">
        <v>0.55000000000000004</v>
      </c>
      <c r="G754" s="5">
        <v>4.4000000000000004</v>
      </c>
      <c r="H754" s="6">
        <v>9940</v>
      </c>
      <c r="I754" t="s">
        <v>2898</v>
      </c>
      <c r="J754" t="s">
        <v>2991</v>
      </c>
      <c r="K754" s="7">
        <f t="shared" si="55"/>
        <v>9930060</v>
      </c>
      <c r="L754" s="8">
        <f t="shared" si="56"/>
        <v>4463060</v>
      </c>
      <c r="M754" s="9" t="str">
        <f t="shared" si="57"/>
        <v>200 – 500</v>
      </c>
      <c r="N754">
        <f t="shared" si="58"/>
        <v>43736</v>
      </c>
      <c r="O754" s="8">
        <f t="shared" si="59"/>
        <v>5467000</v>
      </c>
    </row>
    <row r="755" spans="1:15" x14ac:dyDescent="0.3">
      <c r="A755" t="s">
        <v>1440</v>
      </c>
      <c r="B755" t="s">
        <v>1441</v>
      </c>
      <c r="C755" t="s">
        <v>1442</v>
      </c>
      <c r="D755" s="7">
        <v>549</v>
      </c>
      <c r="E755" s="7">
        <v>999</v>
      </c>
      <c r="F755" s="2">
        <v>0.45</v>
      </c>
      <c r="G755" s="5">
        <v>4.3</v>
      </c>
      <c r="H755" s="6">
        <v>7758</v>
      </c>
      <c r="I755" t="s">
        <v>2898</v>
      </c>
      <c r="J755" t="s">
        <v>2992</v>
      </c>
      <c r="K755" s="7">
        <f t="shared" si="55"/>
        <v>7750242</v>
      </c>
      <c r="L755" s="8">
        <f t="shared" si="56"/>
        <v>4259142</v>
      </c>
      <c r="M755" s="9" t="str">
        <f t="shared" si="57"/>
        <v>&gt; 500</v>
      </c>
      <c r="N755">
        <f t="shared" si="58"/>
        <v>33359.4</v>
      </c>
      <c r="O755" s="8">
        <f t="shared" si="59"/>
        <v>3491100</v>
      </c>
    </row>
    <row r="756" spans="1:15" x14ac:dyDescent="0.3">
      <c r="A756" t="s">
        <v>1443</v>
      </c>
      <c r="B756" t="s">
        <v>1444</v>
      </c>
      <c r="C756" t="s">
        <v>1277</v>
      </c>
      <c r="D756" s="7">
        <v>1529</v>
      </c>
      <c r="E756" s="7">
        <v>2399</v>
      </c>
      <c r="F756" s="2">
        <v>0.36</v>
      </c>
      <c r="G756" s="5">
        <v>4.3</v>
      </c>
      <c r="H756" s="6">
        <v>68409</v>
      </c>
      <c r="I756" t="s">
        <v>2898</v>
      </c>
      <c r="J756" t="s">
        <v>2971</v>
      </c>
      <c r="K756" s="7">
        <f t="shared" si="55"/>
        <v>164113191</v>
      </c>
      <c r="L756" s="8">
        <f t="shared" si="56"/>
        <v>104597361</v>
      </c>
      <c r="M756" s="9" t="str">
        <f t="shared" si="57"/>
        <v>&gt; 500</v>
      </c>
      <c r="N756">
        <f t="shared" si="58"/>
        <v>294158.7</v>
      </c>
      <c r="O756" s="8">
        <f t="shared" si="59"/>
        <v>59515830</v>
      </c>
    </row>
    <row r="757" spans="1:15" x14ac:dyDescent="0.3">
      <c r="A757" t="s">
        <v>1445</v>
      </c>
      <c r="B757" t="s">
        <v>1446</v>
      </c>
      <c r="C757" t="s">
        <v>1447</v>
      </c>
      <c r="D757" s="7">
        <v>100</v>
      </c>
      <c r="E757" s="7">
        <v>100</v>
      </c>
      <c r="F757" s="2">
        <v>0</v>
      </c>
      <c r="G757" s="5">
        <v>4.3</v>
      </c>
      <c r="H757" s="6">
        <v>3095</v>
      </c>
      <c r="I757" t="s">
        <v>2952</v>
      </c>
      <c r="J757" t="s">
        <v>2993</v>
      </c>
      <c r="K757" s="7">
        <f t="shared" si="55"/>
        <v>309500</v>
      </c>
      <c r="L757" s="8">
        <f t="shared" si="56"/>
        <v>309500</v>
      </c>
      <c r="M757" s="9" t="str">
        <f t="shared" si="57"/>
        <v xml:space="preserve"> &lt; 200</v>
      </c>
      <c r="N757">
        <f t="shared" si="58"/>
        <v>13308.5</v>
      </c>
      <c r="O757" s="8">
        <f t="shared" si="59"/>
        <v>0</v>
      </c>
    </row>
    <row r="758" spans="1:15" x14ac:dyDescent="0.3">
      <c r="A758" t="s">
        <v>1448</v>
      </c>
      <c r="B758" t="s">
        <v>1449</v>
      </c>
      <c r="C758" t="s">
        <v>1162</v>
      </c>
      <c r="D758" s="7">
        <v>299</v>
      </c>
      <c r="E758" s="7">
        <v>1499</v>
      </c>
      <c r="F758" s="2">
        <v>0.8</v>
      </c>
      <c r="G758" s="5">
        <v>4.2</v>
      </c>
      <c r="H758" s="6">
        <v>903</v>
      </c>
      <c r="I758" t="s">
        <v>2898</v>
      </c>
      <c r="J758" t="s">
        <v>2947</v>
      </c>
      <c r="K758" s="7">
        <f t="shared" si="55"/>
        <v>1353597</v>
      </c>
      <c r="L758" s="8">
        <f t="shared" si="56"/>
        <v>269997</v>
      </c>
      <c r="M758" s="9" t="str">
        <f t="shared" si="57"/>
        <v>200 – 500</v>
      </c>
      <c r="N758">
        <f t="shared" si="58"/>
        <v>3792.6000000000004</v>
      </c>
      <c r="O758" s="8">
        <f t="shared" si="59"/>
        <v>1083600</v>
      </c>
    </row>
    <row r="759" spans="1:15" x14ac:dyDescent="0.3">
      <c r="A759" t="s">
        <v>1450</v>
      </c>
      <c r="B759" t="s">
        <v>1451</v>
      </c>
      <c r="C759" t="s">
        <v>1202</v>
      </c>
      <c r="D759" s="7">
        <v>1295</v>
      </c>
      <c r="E759" s="7">
        <v>1795</v>
      </c>
      <c r="F759" s="2">
        <v>0.28000000000000003</v>
      </c>
      <c r="G759" s="5">
        <v>4.0999999999999996</v>
      </c>
      <c r="H759" s="6">
        <v>25771</v>
      </c>
      <c r="I759" t="s">
        <v>2898</v>
      </c>
      <c r="J759" t="s">
        <v>2956</v>
      </c>
      <c r="K759" s="7">
        <f t="shared" si="55"/>
        <v>46258945</v>
      </c>
      <c r="L759" s="8">
        <f t="shared" si="56"/>
        <v>33373445</v>
      </c>
      <c r="M759" s="9" t="str">
        <f t="shared" si="57"/>
        <v>&gt; 500</v>
      </c>
      <c r="N759">
        <f t="shared" si="58"/>
        <v>105661.09999999999</v>
      </c>
      <c r="O759" s="8">
        <f t="shared" si="59"/>
        <v>12885500</v>
      </c>
    </row>
    <row r="760" spans="1:15" x14ac:dyDescent="0.3">
      <c r="A760" t="s">
        <v>1452</v>
      </c>
      <c r="B760" t="s">
        <v>1453</v>
      </c>
      <c r="C760" t="s">
        <v>714</v>
      </c>
      <c r="D760" s="7">
        <v>699</v>
      </c>
      <c r="E760" s="7">
        <v>999</v>
      </c>
      <c r="F760" s="2">
        <v>0.3</v>
      </c>
      <c r="G760" s="5">
        <v>4.0999999999999996</v>
      </c>
      <c r="H760" s="6">
        <v>273189</v>
      </c>
      <c r="I760" t="s">
        <v>2901</v>
      </c>
      <c r="J760" t="s">
        <v>2924</v>
      </c>
      <c r="K760" s="7">
        <f t="shared" si="55"/>
        <v>272915811</v>
      </c>
      <c r="L760" s="8">
        <f t="shared" si="56"/>
        <v>190959111</v>
      </c>
      <c r="M760" s="9" t="str">
        <f t="shared" si="57"/>
        <v>&gt; 500</v>
      </c>
      <c r="N760">
        <f t="shared" si="58"/>
        <v>1120074.8999999999</v>
      </c>
      <c r="O760" s="8">
        <f t="shared" si="59"/>
        <v>81956700</v>
      </c>
    </row>
    <row r="761" spans="1:15" x14ac:dyDescent="0.3">
      <c r="A761" t="s">
        <v>1454</v>
      </c>
      <c r="B761" t="s">
        <v>1455</v>
      </c>
      <c r="C761" t="s">
        <v>1456</v>
      </c>
      <c r="D761" s="7">
        <v>252</v>
      </c>
      <c r="E761" s="7">
        <v>315</v>
      </c>
      <c r="F761" s="2">
        <v>0.2</v>
      </c>
      <c r="G761" s="5">
        <v>4.5</v>
      </c>
      <c r="H761" s="6">
        <v>3785</v>
      </c>
      <c r="I761" t="s">
        <v>2952</v>
      </c>
      <c r="J761" t="s">
        <v>2994</v>
      </c>
      <c r="K761" s="7">
        <f t="shared" si="55"/>
        <v>1192275</v>
      </c>
      <c r="L761" s="8">
        <f t="shared" si="56"/>
        <v>953820</v>
      </c>
      <c r="M761" s="9" t="str">
        <f t="shared" si="57"/>
        <v>200 – 500</v>
      </c>
      <c r="N761">
        <f t="shared" si="58"/>
        <v>17032.5</v>
      </c>
      <c r="O761" s="8">
        <f t="shared" si="59"/>
        <v>238455</v>
      </c>
    </row>
    <row r="762" spans="1:15" x14ac:dyDescent="0.3">
      <c r="A762" t="s">
        <v>1457</v>
      </c>
      <c r="B762" t="s">
        <v>1458</v>
      </c>
      <c r="C762" t="s">
        <v>1189</v>
      </c>
      <c r="D762" s="7">
        <v>190</v>
      </c>
      <c r="E762" s="7">
        <v>220</v>
      </c>
      <c r="F762" s="2">
        <v>0.14000000000000001</v>
      </c>
      <c r="G762" s="5">
        <v>4.4000000000000004</v>
      </c>
      <c r="H762" s="6">
        <v>2866</v>
      </c>
      <c r="I762" t="s">
        <v>2901</v>
      </c>
      <c r="J762" t="s">
        <v>2951</v>
      </c>
      <c r="K762" s="7">
        <f t="shared" si="55"/>
        <v>630520</v>
      </c>
      <c r="L762" s="8">
        <f t="shared" si="56"/>
        <v>544540</v>
      </c>
      <c r="M762" s="9" t="str">
        <f t="shared" si="57"/>
        <v xml:space="preserve"> &lt; 200</v>
      </c>
      <c r="N762">
        <f t="shared" si="58"/>
        <v>12610.400000000001</v>
      </c>
      <c r="O762" s="8">
        <f t="shared" si="59"/>
        <v>85980</v>
      </c>
    </row>
    <row r="763" spans="1:15" x14ac:dyDescent="0.3">
      <c r="A763" t="s">
        <v>1459</v>
      </c>
      <c r="B763" t="s">
        <v>1460</v>
      </c>
      <c r="C763" t="s">
        <v>1202</v>
      </c>
      <c r="D763" s="7">
        <v>1299</v>
      </c>
      <c r="E763" s="7">
        <v>1599</v>
      </c>
      <c r="F763" s="2">
        <v>0.19</v>
      </c>
      <c r="G763" s="5">
        <v>4.3</v>
      </c>
      <c r="H763" s="6">
        <v>27223</v>
      </c>
      <c r="I763" t="s">
        <v>2898</v>
      </c>
      <c r="J763" t="s">
        <v>2956</v>
      </c>
      <c r="K763" s="7">
        <f t="shared" si="55"/>
        <v>43529577</v>
      </c>
      <c r="L763" s="8">
        <f t="shared" si="56"/>
        <v>35362677</v>
      </c>
      <c r="M763" s="9" t="str">
        <f t="shared" si="57"/>
        <v>&gt; 500</v>
      </c>
      <c r="N763">
        <f t="shared" si="58"/>
        <v>117058.9</v>
      </c>
      <c r="O763" s="8">
        <f t="shared" si="59"/>
        <v>8166900</v>
      </c>
    </row>
    <row r="764" spans="1:15" x14ac:dyDescent="0.3">
      <c r="A764" t="s">
        <v>1461</v>
      </c>
      <c r="B764" t="s">
        <v>1462</v>
      </c>
      <c r="C764" t="s">
        <v>1146</v>
      </c>
      <c r="D764" s="7">
        <v>729</v>
      </c>
      <c r="E764" s="7">
        <v>1650</v>
      </c>
      <c r="F764" s="2">
        <v>0.56000000000000005</v>
      </c>
      <c r="G764" s="5">
        <v>4.3</v>
      </c>
      <c r="H764" s="6">
        <v>82356</v>
      </c>
      <c r="I764" t="s">
        <v>2898</v>
      </c>
      <c r="J764" t="s">
        <v>2943</v>
      </c>
      <c r="K764" s="7">
        <f t="shared" si="55"/>
        <v>135887400</v>
      </c>
      <c r="L764" s="8">
        <f t="shared" si="56"/>
        <v>60037524</v>
      </c>
      <c r="M764" s="9" t="str">
        <f t="shared" si="57"/>
        <v>&gt; 500</v>
      </c>
      <c r="N764">
        <f t="shared" si="58"/>
        <v>354130.8</v>
      </c>
      <c r="O764" s="8">
        <f t="shared" si="59"/>
        <v>75849876</v>
      </c>
    </row>
    <row r="765" spans="1:15" x14ac:dyDescent="0.3">
      <c r="A765" t="s">
        <v>1463</v>
      </c>
      <c r="B765" t="s">
        <v>1464</v>
      </c>
      <c r="C765" t="s">
        <v>1465</v>
      </c>
      <c r="D765" s="7">
        <v>480</v>
      </c>
      <c r="E765" s="7">
        <v>600</v>
      </c>
      <c r="F765" s="2">
        <v>0.2</v>
      </c>
      <c r="G765" s="5">
        <v>4.3</v>
      </c>
      <c r="H765" s="6">
        <v>5719</v>
      </c>
      <c r="I765" t="s">
        <v>2952</v>
      </c>
      <c r="J765" t="s">
        <v>2995</v>
      </c>
      <c r="K765" s="7">
        <f t="shared" si="55"/>
        <v>3431400</v>
      </c>
      <c r="L765" s="8">
        <f t="shared" si="56"/>
        <v>2745120</v>
      </c>
      <c r="M765" s="9" t="str">
        <f t="shared" si="57"/>
        <v>200 – 500</v>
      </c>
      <c r="N765">
        <f t="shared" si="58"/>
        <v>24591.7</v>
      </c>
      <c r="O765" s="8">
        <f t="shared" si="59"/>
        <v>686280</v>
      </c>
    </row>
    <row r="766" spans="1:15" x14ac:dyDescent="0.3">
      <c r="A766" t="s">
        <v>977</v>
      </c>
      <c r="B766" t="s">
        <v>978</v>
      </c>
      <c r="C766" t="s">
        <v>683</v>
      </c>
      <c r="D766" s="7">
        <v>1799</v>
      </c>
      <c r="E766" s="7">
        <v>6990</v>
      </c>
      <c r="F766" s="2">
        <v>0.74</v>
      </c>
      <c r="G766" s="5">
        <v>4</v>
      </c>
      <c r="H766" s="6">
        <v>26880</v>
      </c>
      <c r="I766" t="s">
        <v>2901</v>
      </c>
      <c r="J766" t="s">
        <v>2919</v>
      </c>
      <c r="K766" s="7">
        <f t="shared" si="55"/>
        <v>187891200</v>
      </c>
      <c r="L766" s="8">
        <f t="shared" si="56"/>
        <v>48357120</v>
      </c>
      <c r="M766" s="9" t="str">
        <f t="shared" si="57"/>
        <v>&gt; 500</v>
      </c>
      <c r="N766">
        <f t="shared" si="58"/>
        <v>107520</v>
      </c>
      <c r="O766" s="8">
        <f t="shared" si="59"/>
        <v>139534080</v>
      </c>
    </row>
    <row r="767" spans="1:15" x14ac:dyDescent="0.3">
      <c r="A767" t="s">
        <v>1466</v>
      </c>
      <c r="B767" t="s">
        <v>1467</v>
      </c>
      <c r="C767" t="s">
        <v>1157</v>
      </c>
      <c r="D767" s="7">
        <v>999</v>
      </c>
      <c r="E767" s="7">
        <v>2499</v>
      </c>
      <c r="F767" s="2">
        <v>0.6</v>
      </c>
      <c r="G767" s="5">
        <v>4.3</v>
      </c>
      <c r="H767" s="6">
        <v>1690</v>
      </c>
      <c r="I767" t="s">
        <v>2898</v>
      </c>
      <c r="J767" t="s">
        <v>2946</v>
      </c>
      <c r="K767" s="7">
        <f t="shared" si="55"/>
        <v>4223310</v>
      </c>
      <c r="L767" s="8">
        <f t="shared" si="56"/>
        <v>1688310</v>
      </c>
      <c r="M767" s="9" t="str">
        <f t="shared" si="57"/>
        <v>&gt; 500</v>
      </c>
      <c r="N767">
        <f t="shared" si="58"/>
        <v>7267</v>
      </c>
      <c r="O767" s="8">
        <f t="shared" si="59"/>
        <v>2535000</v>
      </c>
    </row>
    <row r="768" spans="1:15" x14ac:dyDescent="0.3">
      <c r="A768" t="s">
        <v>58</v>
      </c>
      <c r="B768" t="s">
        <v>59</v>
      </c>
      <c r="C768" t="s">
        <v>2</v>
      </c>
      <c r="D768" s="7">
        <v>299</v>
      </c>
      <c r="E768" s="7">
        <v>399</v>
      </c>
      <c r="F768" s="2">
        <v>0.25</v>
      </c>
      <c r="G768" s="5">
        <v>4</v>
      </c>
      <c r="H768" s="6">
        <v>2766</v>
      </c>
      <c r="I768" t="s">
        <v>2898</v>
      </c>
      <c r="J768" t="s">
        <v>2899</v>
      </c>
      <c r="K768" s="7">
        <f t="shared" si="55"/>
        <v>1103634</v>
      </c>
      <c r="L768" s="8">
        <f t="shared" si="56"/>
        <v>827034</v>
      </c>
      <c r="M768" s="9" t="str">
        <f t="shared" si="57"/>
        <v>200 – 500</v>
      </c>
      <c r="N768">
        <f t="shared" si="58"/>
        <v>11064</v>
      </c>
      <c r="O768" s="8">
        <f t="shared" si="59"/>
        <v>276600</v>
      </c>
    </row>
    <row r="769" spans="1:15" x14ac:dyDescent="0.3">
      <c r="A769" t="s">
        <v>1468</v>
      </c>
      <c r="B769" t="s">
        <v>1469</v>
      </c>
      <c r="C769" t="s">
        <v>1470</v>
      </c>
      <c r="D769" s="7">
        <v>238</v>
      </c>
      <c r="E769" s="7">
        <v>699</v>
      </c>
      <c r="F769" s="2">
        <v>0.66</v>
      </c>
      <c r="G769" s="5">
        <v>4.4000000000000004</v>
      </c>
      <c r="H769" s="6">
        <v>8372</v>
      </c>
      <c r="I769" t="s">
        <v>2898</v>
      </c>
      <c r="J769" t="s">
        <v>2996</v>
      </c>
      <c r="K769" s="7">
        <f t="shared" si="55"/>
        <v>5852028</v>
      </c>
      <c r="L769" s="8">
        <f t="shared" si="56"/>
        <v>1992536</v>
      </c>
      <c r="M769" s="9" t="str">
        <f t="shared" si="57"/>
        <v>200 – 500</v>
      </c>
      <c r="N769">
        <f t="shared" si="58"/>
        <v>36836.800000000003</v>
      </c>
      <c r="O769" s="8">
        <f t="shared" si="59"/>
        <v>3859492</v>
      </c>
    </row>
    <row r="770" spans="1:15" x14ac:dyDescent="0.3">
      <c r="A770" t="s">
        <v>1471</v>
      </c>
      <c r="B770" t="s">
        <v>1472</v>
      </c>
      <c r="C770" t="s">
        <v>1202</v>
      </c>
      <c r="D770" s="7">
        <v>1349</v>
      </c>
      <c r="E770" s="7">
        <v>2198</v>
      </c>
      <c r="F770" s="2">
        <v>0.39</v>
      </c>
      <c r="G770" s="5">
        <v>4</v>
      </c>
      <c r="H770" s="6">
        <v>7113</v>
      </c>
      <c r="I770" t="s">
        <v>2898</v>
      </c>
      <c r="J770" t="s">
        <v>2956</v>
      </c>
      <c r="K770" s="7">
        <f t="shared" si="55"/>
        <v>15634374</v>
      </c>
      <c r="L770" s="8">
        <f t="shared" si="56"/>
        <v>9595437</v>
      </c>
      <c r="M770" s="9" t="str">
        <f t="shared" si="57"/>
        <v>&gt; 500</v>
      </c>
      <c r="N770">
        <f t="shared" si="58"/>
        <v>28452</v>
      </c>
      <c r="O770" s="8">
        <f t="shared" si="59"/>
        <v>6038937</v>
      </c>
    </row>
    <row r="771" spans="1:15" x14ac:dyDescent="0.3">
      <c r="A771" t="s">
        <v>62</v>
      </c>
      <c r="B771" t="s">
        <v>63</v>
      </c>
      <c r="C771" t="s">
        <v>2</v>
      </c>
      <c r="D771" s="7">
        <v>299</v>
      </c>
      <c r="E771" s="7">
        <v>999</v>
      </c>
      <c r="F771" s="2">
        <v>0.7</v>
      </c>
      <c r="G771" s="5">
        <v>4.3</v>
      </c>
      <c r="H771" s="6">
        <v>20850</v>
      </c>
      <c r="I771" t="s">
        <v>2898</v>
      </c>
      <c r="J771" t="s">
        <v>2899</v>
      </c>
      <c r="K771" s="7">
        <f t="shared" ref="K771:K834" si="60" xml:space="preserve"> E771 * H771</f>
        <v>20829150</v>
      </c>
      <c r="L771" s="8">
        <f t="shared" ref="L771:L834" si="61">D771*H771</f>
        <v>6234150</v>
      </c>
      <c r="M771" s="9" t="str">
        <f t="shared" ref="M771:M834" si="62">IF(D771&lt;200," &lt; 200",IF(D771 &lt;= 500,"200 – 500","&gt; 500"))</f>
        <v>200 – 500</v>
      </c>
      <c r="N771">
        <f t="shared" ref="N771:N834" si="63">G771*H771</f>
        <v>89655</v>
      </c>
      <c r="O771" s="8">
        <f t="shared" ref="O771:O834" si="64">(E771-D771)*H771</f>
        <v>14595000</v>
      </c>
    </row>
    <row r="772" spans="1:15" x14ac:dyDescent="0.3">
      <c r="A772" t="s">
        <v>1473</v>
      </c>
      <c r="B772" t="s">
        <v>1474</v>
      </c>
      <c r="C772" t="s">
        <v>1425</v>
      </c>
      <c r="D772" s="7">
        <v>199</v>
      </c>
      <c r="E772" s="7">
        <v>499</v>
      </c>
      <c r="F772" s="2">
        <v>0.6</v>
      </c>
      <c r="G772" s="5">
        <v>3.3</v>
      </c>
      <c r="H772" s="6">
        <v>2804</v>
      </c>
      <c r="I772" t="s">
        <v>2898</v>
      </c>
      <c r="J772" t="s">
        <v>2989</v>
      </c>
      <c r="K772" s="7">
        <f t="shared" si="60"/>
        <v>1399196</v>
      </c>
      <c r="L772" s="8">
        <f t="shared" si="61"/>
        <v>557996</v>
      </c>
      <c r="M772" s="9" t="str">
        <f t="shared" si="62"/>
        <v xml:space="preserve"> &lt; 200</v>
      </c>
      <c r="N772">
        <f t="shared" si="63"/>
        <v>9253.1999999999989</v>
      </c>
      <c r="O772" s="8">
        <f t="shared" si="64"/>
        <v>841200</v>
      </c>
    </row>
    <row r="773" spans="1:15" x14ac:dyDescent="0.3">
      <c r="A773" t="s">
        <v>1475</v>
      </c>
      <c r="B773" t="s">
        <v>1476</v>
      </c>
      <c r="C773" t="s">
        <v>714</v>
      </c>
      <c r="D773" s="7">
        <v>1999</v>
      </c>
      <c r="E773" s="7">
        <v>9999</v>
      </c>
      <c r="F773" s="2">
        <v>0.8</v>
      </c>
      <c r="G773" s="5">
        <v>3.7</v>
      </c>
      <c r="H773" s="6">
        <v>1986</v>
      </c>
      <c r="I773" t="s">
        <v>2901</v>
      </c>
      <c r="J773" t="s">
        <v>2924</v>
      </c>
      <c r="K773" s="7">
        <f t="shared" si="60"/>
        <v>19858014</v>
      </c>
      <c r="L773" s="8">
        <f t="shared" si="61"/>
        <v>3970014</v>
      </c>
      <c r="M773" s="9" t="str">
        <f t="shared" si="62"/>
        <v>&gt; 500</v>
      </c>
      <c r="N773">
        <f t="shared" si="63"/>
        <v>7348.2000000000007</v>
      </c>
      <c r="O773" s="8">
        <f t="shared" si="64"/>
        <v>15888000</v>
      </c>
    </row>
    <row r="774" spans="1:15" x14ac:dyDescent="0.3">
      <c r="A774" t="s">
        <v>1477</v>
      </c>
      <c r="B774" t="s">
        <v>1478</v>
      </c>
      <c r="C774" t="s">
        <v>818</v>
      </c>
      <c r="D774" s="7">
        <v>99</v>
      </c>
      <c r="E774" s="7">
        <v>499</v>
      </c>
      <c r="F774" s="2">
        <v>0.8</v>
      </c>
      <c r="G774" s="5">
        <v>4.0999999999999996</v>
      </c>
      <c r="H774" s="6">
        <v>2451</v>
      </c>
      <c r="I774" t="s">
        <v>2901</v>
      </c>
      <c r="J774" t="s">
        <v>2931</v>
      </c>
      <c r="K774" s="7">
        <f t="shared" si="60"/>
        <v>1223049</v>
      </c>
      <c r="L774" s="8">
        <f t="shared" si="61"/>
        <v>242649</v>
      </c>
      <c r="M774" s="9" t="str">
        <f t="shared" si="62"/>
        <v xml:space="preserve"> &lt; 200</v>
      </c>
      <c r="N774">
        <f t="shared" si="63"/>
        <v>10049.099999999999</v>
      </c>
      <c r="O774" s="8">
        <f t="shared" si="64"/>
        <v>980400</v>
      </c>
    </row>
    <row r="775" spans="1:15" x14ac:dyDescent="0.3">
      <c r="A775" t="s">
        <v>1479</v>
      </c>
      <c r="B775" t="s">
        <v>1480</v>
      </c>
      <c r="C775" t="s">
        <v>1149</v>
      </c>
      <c r="D775" s="7">
        <v>499</v>
      </c>
      <c r="E775" s="7">
        <v>1000</v>
      </c>
      <c r="F775" s="2">
        <v>0.5</v>
      </c>
      <c r="G775" s="5">
        <v>5</v>
      </c>
      <c r="H775" s="6">
        <v>23</v>
      </c>
      <c r="I775" t="s">
        <v>2898</v>
      </c>
      <c r="J775" t="s">
        <v>2944</v>
      </c>
      <c r="K775" s="7">
        <f t="shared" si="60"/>
        <v>23000</v>
      </c>
      <c r="L775" s="8">
        <f t="shared" si="61"/>
        <v>11477</v>
      </c>
      <c r="M775" s="9" t="str">
        <f t="shared" si="62"/>
        <v>200 – 500</v>
      </c>
      <c r="N775">
        <f t="shared" si="63"/>
        <v>115</v>
      </c>
      <c r="O775" s="8">
        <f t="shared" si="64"/>
        <v>11523</v>
      </c>
    </row>
    <row r="776" spans="1:15" x14ac:dyDescent="0.3">
      <c r="A776" t="s">
        <v>1481</v>
      </c>
      <c r="B776" t="s">
        <v>1482</v>
      </c>
      <c r="C776" t="s">
        <v>1483</v>
      </c>
      <c r="D776" s="7">
        <v>1792</v>
      </c>
      <c r="E776" s="7">
        <v>3500</v>
      </c>
      <c r="F776" s="2">
        <v>0.49</v>
      </c>
      <c r="G776" s="5">
        <v>4.5</v>
      </c>
      <c r="H776" s="6">
        <v>26194</v>
      </c>
      <c r="I776" t="s">
        <v>2898</v>
      </c>
      <c r="J776" t="s">
        <v>2997</v>
      </c>
      <c r="K776" s="7">
        <f t="shared" si="60"/>
        <v>91679000</v>
      </c>
      <c r="L776" s="8">
        <f t="shared" si="61"/>
        <v>46939648</v>
      </c>
      <c r="M776" s="9" t="str">
        <f t="shared" si="62"/>
        <v>&gt; 500</v>
      </c>
      <c r="N776">
        <f t="shared" si="63"/>
        <v>117873</v>
      </c>
      <c r="O776" s="8">
        <f t="shared" si="64"/>
        <v>44739352</v>
      </c>
    </row>
    <row r="777" spans="1:15" x14ac:dyDescent="0.3">
      <c r="A777" t="s">
        <v>1484</v>
      </c>
      <c r="B777" t="s">
        <v>1485</v>
      </c>
      <c r="C777" t="s">
        <v>1486</v>
      </c>
      <c r="D777" s="7">
        <v>3299</v>
      </c>
      <c r="E777" s="7">
        <v>4100</v>
      </c>
      <c r="F777" s="2">
        <v>0.2</v>
      </c>
      <c r="G777" s="5">
        <v>3.9</v>
      </c>
      <c r="H777" s="6">
        <v>15783</v>
      </c>
      <c r="I777" t="s">
        <v>2898</v>
      </c>
      <c r="J777" t="s">
        <v>2998</v>
      </c>
      <c r="K777" s="7">
        <f t="shared" si="60"/>
        <v>64710300</v>
      </c>
      <c r="L777" s="8">
        <f t="shared" si="61"/>
        <v>52068117</v>
      </c>
      <c r="M777" s="9" t="str">
        <f t="shared" si="62"/>
        <v>&gt; 500</v>
      </c>
      <c r="N777">
        <f t="shared" si="63"/>
        <v>61553.7</v>
      </c>
      <c r="O777" s="8">
        <f t="shared" si="64"/>
        <v>12642183</v>
      </c>
    </row>
    <row r="778" spans="1:15" x14ac:dyDescent="0.3">
      <c r="A778" t="s">
        <v>1487</v>
      </c>
      <c r="B778" t="s">
        <v>1488</v>
      </c>
      <c r="C778" t="s">
        <v>1456</v>
      </c>
      <c r="D778" s="7">
        <v>125</v>
      </c>
      <c r="E778" s="7">
        <v>180</v>
      </c>
      <c r="F778" s="2">
        <v>0.31</v>
      </c>
      <c r="G778" s="5">
        <v>4.4000000000000004</v>
      </c>
      <c r="H778" s="6">
        <v>8053</v>
      </c>
      <c r="I778" t="s">
        <v>2952</v>
      </c>
      <c r="J778" t="s">
        <v>2994</v>
      </c>
      <c r="K778" s="7">
        <f t="shared" si="60"/>
        <v>1449540</v>
      </c>
      <c r="L778" s="8">
        <f t="shared" si="61"/>
        <v>1006625</v>
      </c>
      <c r="M778" s="9" t="str">
        <f t="shared" si="62"/>
        <v xml:space="preserve"> &lt; 200</v>
      </c>
      <c r="N778">
        <f t="shared" si="63"/>
        <v>35433.200000000004</v>
      </c>
      <c r="O778" s="8">
        <f t="shared" si="64"/>
        <v>442915</v>
      </c>
    </row>
    <row r="779" spans="1:15" x14ac:dyDescent="0.3">
      <c r="A779" t="s">
        <v>1489</v>
      </c>
      <c r="B779" t="s">
        <v>1490</v>
      </c>
      <c r="C779" t="s">
        <v>1149</v>
      </c>
      <c r="D779" s="7">
        <v>399</v>
      </c>
      <c r="E779" s="7">
        <v>1190</v>
      </c>
      <c r="F779" s="2">
        <v>0.66</v>
      </c>
      <c r="G779" s="5">
        <v>4.0999999999999996</v>
      </c>
      <c r="H779" s="6">
        <v>2809</v>
      </c>
      <c r="I779" t="s">
        <v>2898</v>
      </c>
      <c r="J779" t="s">
        <v>2944</v>
      </c>
      <c r="K779" s="7">
        <f t="shared" si="60"/>
        <v>3342710</v>
      </c>
      <c r="L779" s="8">
        <f t="shared" si="61"/>
        <v>1120791</v>
      </c>
      <c r="M779" s="9" t="str">
        <f t="shared" si="62"/>
        <v>200 – 500</v>
      </c>
      <c r="N779">
        <f t="shared" si="63"/>
        <v>11516.9</v>
      </c>
      <c r="O779" s="8">
        <f t="shared" si="64"/>
        <v>2221919</v>
      </c>
    </row>
    <row r="780" spans="1:15" x14ac:dyDescent="0.3">
      <c r="A780" t="s">
        <v>1491</v>
      </c>
      <c r="B780" t="s">
        <v>1492</v>
      </c>
      <c r="C780" t="s">
        <v>714</v>
      </c>
      <c r="D780" s="7">
        <v>1199</v>
      </c>
      <c r="E780" s="7">
        <v>7999</v>
      </c>
      <c r="F780" s="2">
        <v>0.85</v>
      </c>
      <c r="G780" s="5">
        <v>3.6</v>
      </c>
      <c r="H780" s="6">
        <v>25910</v>
      </c>
      <c r="I780" t="s">
        <v>2901</v>
      </c>
      <c r="J780" t="s">
        <v>2924</v>
      </c>
      <c r="K780" s="7">
        <f t="shared" si="60"/>
        <v>207254090</v>
      </c>
      <c r="L780" s="8">
        <f t="shared" si="61"/>
        <v>31066090</v>
      </c>
      <c r="M780" s="9" t="str">
        <f t="shared" si="62"/>
        <v>&gt; 500</v>
      </c>
      <c r="N780">
        <f t="shared" si="63"/>
        <v>93276</v>
      </c>
      <c r="O780" s="8">
        <f t="shared" si="64"/>
        <v>176188000</v>
      </c>
    </row>
    <row r="781" spans="1:15" x14ac:dyDescent="0.3">
      <c r="A781" t="s">
        <v>1493</v>
      </c>
      <c r="B781" t="s">
        <v>1494</v>
      </c>
      <c r="C781" t="s">
        <v>1152</v>
      </c>
      <c r="D781" s="7">
        <v>235</v>
      </c>
      <c r="E781" s="7">
        <v>1599</v>
      </c>
      <c r="F781" s="2">
        <v>0.85</v>
      </c>
      <c r="G781" s="5">
        <v>3.8</v>
      </c>
      <c r="H781" s="6">
        <v>1173</v>
      </c>
      <c r="I781" t="s">
        <v>2898</v>
      </c>
      <c r="J781" t="s">
        <v>2945</v>
      </c>
      <c r="K781" s="7">
        <f t="shared" si="60"/>
        <v>1875627</v>
      </c>
      <c r="L781" s="8">
        <f t="shared" si="61"/>
        <v>275655</v>
      </c>
      <c r="M781" s="9" t="str">
        <f t="shared" si="62"/>
        <v>200 – 500</v>
      </c>
      <c r="N781">
        <f t="shared" si="63"/>
        <v>4457.3999999999996</v>
      </c>
      <c r="O781" s="8">
        <f t="shared" si="64"/>
        <v>1599972</v>
      </c>
    </row>
    <row r="782" spans="1:15" x14ac:dyDescent="0.3">
      <c r="A782" t="s">
        <v>1495</v>
      </c>
      <c r="B782" t="s">
        <v>1496</v>
      </c>
      <c r="C782" t="s">
        <v>1157</v>
      </c>
      <c r="D782" s="7">
        <v>549</v>
      </c>
      <c r="E782" s="7">
        <v>1999</v>
      </c>
      <c r="F782" s="2">
        <v>0.73</v>
      </c>
      <c r="G782" s="5">
        <v>3.6</v>
      </c>
      <c r="H782" s="6">
        <v>6422</v>
      </c>
      <c r="I782" t="s">
        <v>2898</v>
      </c>
      <c r="J782" t="s">
        <v>2946</v>
      </c>
      <c r="K782" s="7">
        <f t="shared" si="60"/>
        <v>12837578</v>
      </c>
      <c r="L782" s="8">
        <f t="shared" si="61"/>
        <v>3525678</v>
      </c>
      <c r="M782" s="9" t="str">
        <f t="shared" si="62"/>
        <v>&gt; 500</v>
      </c>
      <c r="N782">
        <f t="shared" si="63"/>
        <v>23119.200000000001</v>
      </c>
      <c r="O782" s="8">
        <f t="shared" si="64"/>
        <v>9311900</v>
      </c>
    </row>
    <row r="783" spans="1:15" x14ac:dyDescent="0.3">
      <c r="A783" t="s">
        <v>1497</v>
      </c>
      <c r="B783" t="s">
        <v>1498</v>
      </c>
      <c r="C783" t="s">
        <v>1358</v>
      </c>
      <c r="D783" s="7">
        <v>89</v>
      </c>
      <c r="E783" s="7">
        <v>99</v>
      </c>
      <c r="F783" s="2">
        <v>0.1</v>
      </c>
      <c r="G783" s="5">
        <v>4.2</v>
      </c>
      <c r="H783" s="6">
        <v>241</v>
      </c>
      <c r="I783" t="s">
        <v>2898</v>
      </c>
      <c r="J783" t="s">
        <v>2983</v>
      </c>
      <c r="K783" s="7">
        <f t="shared" si="60"/>
        <v>23859</v>
      </c>
      <c r="L783" s="8">
        <f t="shared" si="61"/>
        <v>21449</v>
      </c>
      <c r="M783" s="9" t="str">
        <f t="shared" si="62"/>
        <v xml:space="preserve"> &lt; 200</v>
      </c>
      <c r="N783">
        <f t="shared" si="63"/>
        <v>1012.2</v>
      </c>
      <c r="O783" s="8">
        <f t="shared" si="64"/>
        <v>2410</v>
      </c>
    </row>
    <row r="784" spans="1:15" x14ac:dyDescent="0.3">
      <c r="A784" t="s">
        <v>60</v>
      </c>
      <c r="B784" t="s">
        <v>61</v>
      </c>
      <c r="C784" t="s">
        <v>2</v>
      </c>
      <c r="D784" s="7">
        <v>970</v>
      </c>
      <c r="E784" s="7">
        <v>1999</v>
      </c>
      <c r="F784" s="2">
        <v>0.51</v>
      </c>
      <c r="G784" s="5">
        <v>4.4000000000000004</v>
      </c>
      <c r="H784" s="6">
        <v>184</v>
      </c>
      <c r="I784" t="s">
        <v>2898</v>
      </c>
      <c r="J784" t="s">
        <v>2899</v>
      </c>
      <c r="K784" s="7">
        <f t="shared" si="60"/>
        <v>367816</v>
      </c>
      <c r="L784" s="8">
        <f t="shared" si="61"/>
        <v>178480</v>
      </c>
      <c r="M784" s="9" t="str">
        <f t="shared" si="62"/>
        <v>&gt; 500</v>
      </c>
      <c r="N784">
        <f t="shared" si="63"/>
        <v>809.6</v>
      </c>
      <c r="O784" s="8">
        <f t="shared" si="64"/>
        <v>189336</v>
      </c>
    </row>
    <row r="785" spans="1:15" x14ac:dyDescent="0.3">
      <c r="A785" t="s">
        <v>1499</v>
      </c>
      <c r="B785" t="s">
        <v>1500</v>
      </c>
      <c r="C785" t="s">
        <v>714</v>
      </c>
      <c r="D785" s="7">
        <v>1299</v>
      </c>
      <c r="E785" s="7">
        <v>2999</v>
      </c>
      <c r="F785" s="2">
        <v>0.56999999999999995</v>
      </c>
      <c r="G785" s="5">
        <v>3.8</v>
      </c>
      <c r="H785" s="6">
        <v>14629</v>
      </c>
      <c r="I785" t="s">
        <v>2901</v>
      </c>
      <c r="J785" t="s">
        <v>2924</v>
      </c>
      <c r="K785" s="7">
        <f t="shared" si="60"/>
        <v>43872371</v>
      </c>
      <c r="L785" s="8">
        <f t="shared" si="61"/>
        <v>19003071</v>
      </c>
      <c r="M785" s="9" t="str">
        <f t="shared" si="62"/>
        <v>&gt; 500</v>
      </c>
      <c r="N785">
        <f t="shared" si="63"/>
        <v>55590.2</v>
      </c>
      <c r="O785" s="8">
        <f t="shared" si="64"/>
        <v>24869300</v>
      </c>
    </row>
    <row r="786" spans="1:15" x14ac:dyDescent="0.3">
      <c r="A786" t="s">
        <v>1501</v>
      </c>
      <c r="B786" t="s">
        <v>1502</v>
      </c>
      <c r="C786" t="s">
        <v>1257</v>
      </c>
      <c r="D786" s="7">
        <v>230</v>
      </c>
      <c r="E786" s="7">
        <v>999</v>
      </c>
      <c r="F786" s="2">
        <v>0.77</v>
      </c>
      <c r="G786" s="5">
        <v>4.2</v>
      </c>
      <c r="H786" s="6">
        <v>1528</v>
      </c>
      <c r="I786" t="s">
        <v>2898</v>
      </c>
      <c r="J786" t="s">
        <v>2967</v>
      </c>
      <c r="K786" s="7">
        <f t="shared" si="60"/>
        <v>1526472</v>
      </c>
      <c r="L786" s="8">
        <f t="shared" si="61"/>
        <v>351440</v>
      </c>
      <c r="M786" s="9" t="str">
        <f t="shared" si="62"/>
        <v>200 – 500</v>
      </c>
      <c r="N786">
        <f t="shared" si="63"/>
        <v>6417.6</v>
      </c>
      <c r="O786" s="8">
        <f t="shared" si="64"/>
        <v>1175032</v>
      </c>
    </row>
    <row r="787" spans="1:15" x14ac:dyDescent="0.3">
      <c r="A787" t="s">
        <v>1503</v>
      </c>
      <c r="B787" t="s">
        <v>1504</v>
      </c>
      <c r="C787" t="s">
        <v>1505</v>
      </c>
      <c r="D787" s="7">
        <v>119</v>
      </c>
      <c r="E787" s="7">
        <v>499</v>
      </c>
      <c r="F787" s="2">
        <v>0.76</v>
      </c>
      <c r="G787" s="5">
        <v>4.3</v>
      </c>
      <c r="H787" s="6">
        <v>15032</v>
      </c>
      <c r="I787" t="s">
        <v>2901</v>
      </c>
      <c r="J787" t="s">
        <v>2999</v>
      </c>
      <c r="K787" s="7">
        <f t="shared" si="60"/>
        <v>7500968</v>
      </c>
      <c r="L787" s="8">
        <f t="shared" si="61"/>
        <v>1788808</v>
      </c>
      <c r="M787" s="9" t="str">
        <f t="shared" si="62"/>
        <v xml:space="preserve"> &lt; 200</v>
      </c>
      <c r="N787">
        <f t="shared" si="63"/>
        <v>64637.599999999999</v>
      </c>
      <c r="O787" s="8">
        <f t="shared" si="64"/>
        <v>5712160</v>
      </c>
    </row>
    <row r="788" spans="1:15" x14ac:dyDescent="0.3">
      <c r="A788" t="s">
        <v>1506</v>
      </c>
      <c r="B788" t="s">
        <v>1507</v>
      </c>
      <c r="C788" t="s">
        <v>1508</v>
      </c>
      <c r="D788" s="7">
        <v>449</v>
      </c>
      <c r="E788" s="7">
        <v>800</v>
      </c>
      <c r="F788" s="2">
        <v>0.44</v>
      </c>
      <c r="G788" s="5">
        <v>4.4000000000000004</v>
      </c>
      <c r="H788" s="6">
        <v>69585</v>
      </c>
      <c r="I788" t="s">
        <v>2901</v>
      </c>
      <c r="J788" t="s">
        <v>3000</v>
      </c>
      <c r="K788" s="7">
        <f t="shared" si="60"/>
        <v>55668000</v>
      </c>
      <c r="L788" s="8">
        <f t="shared" si="61"/>
        <v>31243665</v>
      </c>
      <c r="M788" s="9" t="str">
        <f t="shared" si="62"/>
        <v>200 – 500</v>
      </c>
      <c r="N788">
        <f t="shared" si="63"/>
        <v>306174</v>
      </c>
      <c r="O788" s="8">
        <f t="shared" si="64"/>
        <v>24424335</v>
      </c>
    </row>
    <row r="789" spans="1:15" x14ac:dyDescent="0.3">
      <c r="A789" t="s">
        <v>1509</v>
      </c>
      <c r="B789" t="s">
        <v>1510</v>
      </c>
      <c r="C789" t="s">
        <v>1511</v>
      </c>
      <c r="D789" s="7">
        <v>1699</v>
      </c>
      <c r="E789" s="7">
        <v>3495</v>
      </c>
      <c r="F789" s="2">
        <v>0.51</v>
      </c>
      <c r="G789" s="5">
        <v>4.0999999999999996</v>
      </c>
      <c r="H789" s="6">
        <v>14371</v>
      </c>
      <c r="I789" t="s">
        <v>2901</v>
      </c>
      <c r="J789" t="s">
        <v>3001</v>
      </c>
      <c r="K789" s="7">
        <f t="shared" si="60"/>
        <v>50226645</v>
      </c>
      <c r="L789" s="8">
        <f t="shared" si="61"/>
        <v>24416329</v>
      </c>
      <c r="M789" s="9" t="str">
        <f t="shared" si="62"/>
        <v>&gt; 500</v>
      </c>
      <c r="N789">
        <f t="shared" si="63"/>
        <v>58921.099999999991</v>
      </c>
      <c r="O789" s="8">
        <f t="shared" si="64"/>
        <v>25810316</v>
      </c>
    </row>
    <row r="790" spans="1:15" x14ac:dyDescent="0.3">
      <c r="A790" t="s">
        <v>1512</v>
      </c>
      <c r="B790" t="s">
        <v>1513</v>
      </c>
      <c r="C790" t="s">
        <v>1456</v>
      </c>
      <c r="D790" s="7">
        <v>561</v>
      </c>
      <c r="E790" s="7">
        <v>720</v>
      </c>
      <c r="F790" s="2">
        <v>0.22</v>
      </c>
      <c r="G790" s="5">
        <v>4.4000000000000004</v>
      </c>
      <c r="H790" s="6">
        <v>3182</v>
      </c>
      <c r="I790" t="s">
        <v>2952</v>
      </c>
      <c r="J790" t="s">
        <v>2994</v>
      </c>
      <c r="K790" s="7">
        <f t="shared" si="60"/>
        <v>2291040</v>
      </c>
      <c r="L790" s="8">
        <f t="shared" si="61"/>
        <v>1785102</v>
      </c>
      <c r="M790" s="9" t="str">
        <f t="shared" si="62"/>
        <v>&gt; 500</v>
      </c>
      <c r="N790">
        <f t="shared" si="63"/>
        <v>14000.800000000001</v>
      </c>
      <c r="O790" s="8">
        <f t="shared" si="64"/>
        <v>505938</v>
      </c>
    </row>
    <row r="791" spans="1:15" x14ac:dyDescent="0.3">
      <c r="A791" t="s">
        <v>1514</v>
      </c>
      <c r="B791" t="s">
        <v>1515</v>
      </c>
      <c r="C791" t="s">
        <v>1149</v>
      </c>
      <c r="D791" s="7">
        <v>289</v>
      </c>
      <c r="E791" s="7">
        <v>590</v>
      </c>
      <c r="F791" s="2">
        <v>0.51</v>
      </c>
      <c r="G791" s="5">
        <v>4.4000000000000004</v>
      </c>
      <c r="H791" s="6">
        <v>25886</v>
      </c>
      <c r="I791" t="s">
        <v>2898</v>
      </c>
      <c r="J791" t="s">
        <v>2944</v>
      </c>
      <c r="K791" s="7">
        <f t="shared" si="60"/>
        <v>15272740</v>
      </c>
      <c r="L791" s="8">
        <f t="shared" si="61"/>
        <v>7481054</v>
      </c>
      <c r="M791" s="9" t="str">
        <f t="shared" si="62"/>
        <v>200 – 500</v>
      </c>
      <c r="N791">
        <f t="shared" si="63"/>
        <v>113898.40000000001</v>
      </c>
      <c r="O791" s="8">
        <f t="shared" si="64"/>
        <v>7791686</v>
      </c>
    </row>
    <row r="792" spans="1:15" x14ac:dyDescent="0.3">
      <c r="A792" t="s">
        <v>1516</v>
      </c>
      <c r="B792" t="s">
        <v>1517</v>
      </c>
      <c r="C792" t="s">
        <v>1162</v>
      </c>
      <c r="D792" s="7">
        <v>599</v>
      </c>
      <c r="E792" s="7">
        <v>1999</v>
      </c>
      <c r="F792" s="2">
        <v>0.7</v>
      </c>
      <c r="G792" s="5">
        <v>4.4000000000000004</v>
      </c>
      <c r="H792" s="6">
        <v>4736</v>
      </c>
      <c r="I792" t="s">
        <v>2898</v>
      </c>
      <c r="J792" t="s">
        <v>2947</v>
      </c>
      <c r="K792" s="7">
        <f t="shared" si="60"/>
        <v>9467264</v>
      </c>
      <c r="L792" s="8">
        <f t="shared" si="61"/>
        <v>2836864</v>
      </c>
      <c r="M792" s="9" t="str">
        <f t="shared" si="62"/>
        <v>&gt; 500</v>
      </c>
      <c r="N792">
        <f t="shared" si="63"/>
        <v>20838.400000000001</v>
      </c>
      <c r="O792" s="8">
        <f t="shared" si="64"/>
        <v>6630400</v>
      </c>
    </row>
    <row r="793" spans="1:15" x14ac:dyDescent="0.3">
      <c r="A793" t="s">
        <v>1518</v>
      </c>
      <c r="B793" t="s">
        <v>1519</v>
      </c>
      <c r="C793" t="s">
        <v>1205</v>
      </c>
      <c r="D793" s="7">
        <v>5599</v>
      </c>
      <c r="E793" s="7">
        <v>7350</v>
      </c>
      <c r="F793" s="2">
        <v>0.24</v>
      </c>
      <c r="G793" s="5">
        <v>4.4000000000000004</v>
      </c>
      <c r="H793" s="6">
        <v>73005</v>
      </c>
      <c r="I793" t="s">
        <v>2898</v>
      </c>
      <c r="J793" t="s">
        <v>2957</v>
      </c>
      <c r="K793" s="7">
        <f t="shared" si="60"/>
        <v>536586750</v>
      </c>
      <c r="L793" s="8">
        <f t="shared" si="61"/>
        <v>408754995</v>
      </c>
      <c r="M793" s="9" t="str">
        <f t="shared" si="62"/>
        <v>&gt; 500</v>
      </c>
      <c r="N793">
        <f t="shared" si="63"/>
        <v>321222</v>
      </c>
      <c r="O793" s="8">
        <f t="shared" si="64"/>
        <v>127831755</v>
      </c>
    </row>
    <row r="794" spans="1:15" x14ac:dyDescent="0.3">
      <c r="A794" t="s">
        <v>1520</v>
      </c>
      <c r="B794" t="s">
        <v>1521</v>
      </c>
      <c r="C794" t="s">
        <v>1522</v>
      </c>
      <c r="D794" s="7">
        <v>1990</v>
      </c>
      <c r="E794" s="7">
        <v>2595</v>
      </c>
      <c r="F794" s="2">
        <v>0.23</v>
      </c>
      <c r="G794" s="5">
        <v>4.3</v>
      </c>
      <c r="H794" s="6">
        <v>20398</v>
      </c>
      <c r="I794" t="s">
        <v>2898</v>
      </c>
      <c r="J794" t="s">
        <v>3002</v>
      </c>
      <c r="K794" s="7">
        <f t="shared" si="60"/>
        <v>52932810</v>
      </c>
      <c r="L794" s="8">
        <f t="shared" si="61"/>
        <v>40592020</v>
      </c>
      <c r="M794" s="9" t="str">
        <f t="shared" si="62"/>
        <v>&gt; 500</v>
      </c>
      <c r="N794">
        <f t="shared" si="63"/>
        <v>87711.4</v>
      </c>
      <c r="O794" s="8">
        <f t="shared" si="64"/>
        <v>12340790</v>
      </c>
    </row>
    <row r="795" spans="1:15" x14ac:dyDescent="0.3">
      <c r="A795" t="s">
        <v>1523</v>
      </c>
      <c r="B795" t="s">
        <v>1524</v>
      </c>
      <c r="C795" t="s">
        <v>1416</v>
      </c>
      <c r="D795" s="7">
        <v>499</v>
      </c>
      <c r="E795" s="7">
        <v>799</v>
      </c>
      <c r="F795" s="2">
        <v>0.38</v>
      </c>
      <c r="G795" s="5">
        <v>4.3</v>
      </c>
      <c r="H795" s="6">
        <v>2125</v>
      </c>
      <c r="I795" t="s">
        <v>2898</v>
      </c>
      <c r="J795" t="s">
        <v>2988</v>
      </c>
      <c r="K795" s="7">
        <f t="shared" si="60"/>
        <v>1697875</v>
      </c>
      <c r="L795" s="8">
        <f t="shared" si="61"/>
        <v>1060375</v>
      </c>
      <c r="M795" s="9" t="str">
        <f t="shared" si="62"/>
        <v>200 – 500</v>
      </c>
      <c r="N795">
        <f t="shared" si="63"/>
        <v>9137.5</v>
      </c>
      <c r="O795" s="8">
        <f t="shared" si="64"/>
        <v>637500</v>
      </c>
    </row>
    <row r="796" spans="1:15" x14ac:dyDescent="0.3">
      <c r="A796" t="s">
        <v>1525</v>
      </c>
      <c r="B796" t="s">
        <v>1526</v>
      </c>
      <c r="C796" t="s">
        <v>1439</v>
      </c>
      <c r="D796" s="7">
        <v>449</v>
      </c>
      <c r="E796" s="7">
        <v>999</v>
      </c>
      <c r="F796" s="2">
        <v>0.55000000000000004</v>
      </c>
      <c r="G796" s="5">
        <v>4.3</v>
      </c>
      <c r="H796" s="6">
        <v>11330</v>
      </c>
      <c r="I796" t="s">
        <v>2898</v>
      </c>
      <c r="J796" t="s">
        <v>2991</v>
      </c>
      <c r="K796" s="7">
        <f t="shared" si="60"/>
        <v>11318670</v>
      </c>
      <c r="L796" s="8">
        <f t="shared" si="61"/>
        <v>5087170</v>
      </c>
      <c r="M796" s="9" t="str">
        <f t="shared" si="62"/>
        <v>200 – 500</v>
      </c>
      <c r="N796">
        <f t="shared" si="63"/>
        <v>48719</v>
      </c>
      <c r="O796" s="8">
        <f t="shared" si="64"/>
        <v>6231500</v>
      </c>
    </row>
    <row r="797" spans="1:15" x14ac:dyDescent="0.3">
      <c r="A797" t="s">
        <v>1527</v>
      </c>
      <c r="B797" t="s">
        <v>1528</v>
      </c>
      <c r="C797" t="s">
        <v>1529</v>
      </c>
      <c r="D797" s="7">
        <v>999</v>
      </c>
      <c r="E797" s="7">
        <v>1999</v>
      </c>
      <c r="F797" s="2">
        <v>0.5</v>
      </c>
      <c r="G797" s="5">
        <v>4.2</v>
      </c>
      <c r="H797" s="6">
        <v>27441</v>
      </c>
      <c r="I797" t="s">
        <v>2898</v>
      </c>
      <c r="J797" t="s">
        <v>3003</v>
      </c>
      <c r="K797" s="7">
        <f t="shared" si="60"/>
        <v>54854559</v>
      </c>
      <c r="L797" s="8">
        <f t="shared" si="61"/>
        <v>27413559</v>
      </c>
      <c r="M797" s="9" t="str">
        <f t="shared" si="62"/>
        <v>&gt; 500</v>
      </c>
      <c r="N797">
        <f t="shared" si="63"/>
        <v>115252.20000000001</v>
      </c>
      <c r="O797" s="8">
        <f t="shared" si="64"/>
        <v>27441000</v>
      </c>
    </row>
    <row r="798" spans="1:15" x14ac:dyDescent="0.3">
      <c r="A798" t="s">
        <v>1530</v>
      </c>
      <c r="B798" t="s">
        <v>1531</v>
      </c>
      <c r="C798" t="s">
        <v>1060</v>
      </c>
      <c r="D798" s="7">
        <v>69</v>
      </c>
      <c r="E798" s="7">
        <v>299</v>
      </c>
      <c r="F798" s="2">
        <v>0.77</v>
      </c>
      <c r="G798" s="5">
        <v>4.3</v>
      </c>
      <c r="H798" s="6">
        <v>255</v>
      </c>
      <c r="I798" t="s">
        <v>2898</v>
      </c>
      <c r="J798" t="s">
        <v>2940</v>
      </c>
      <c r="K798" s="7">
        <f t="shared" si="60"/>
        <v>76245</v>
      </c>
      <c r="L798" s="8">
        <f t="shared" si="61"/>
        <v>17595</v>
      </c>
      <c r="M798" s="9" t="str">
        <f t="shared" si="62"/>
        <v xml:space="preserve"> &lt; 200</v>
      </c>
      <c r="N798">
        <f t="shared" si="63"/>
        <v>1096.5</v>
      </c>
      <c r="O798" s="8">
        <f t="shared" si="64"/>
        <v>58650</v>
      </c>
    </row>
    <row r="799" spans="1:15" x14ac:dyDescent="0.3">
      <c r="A799" t="s">
        <v>1532</v>
      </c>
      <c r="B799" t="s">
        <v>1533</v>
      </c>
      <c r="C799" t="s">
        <v>1149</v>
      </c>
      <c r="D799" s="7">
        <v>899</v>
      </c>
      <c r="E799" s="7">
        <v>1499</v>
      </c>
      <c r="F799" s="2">
        <v>0.4</v>
      </c>
      <c r="G799" s="5">
        <v>4.2</v>
      </c>
      <c r="H799" s="6">
        <v>23174</v>
      </c>
      <c r="I799" t="s">
        <v>2898</v>
      </c>
      <c r="J799" t="s">
        <v>2944</v>
      </c>
      <c r="K799" s="7">
        <f t="shared" si="60"/>
        <v>34737826</v>
      </c>
      <c r="L799" s="8">
        <f t="shared" si="61"/>
        <v>20833426</v>
      </c>
      <c r="M799" s="9" t="str">
        <f t="shared" si="62"/>
        <v>&gt; 500</v>
      </c>
      <c r="N799">
        <f t="shared" si="63"/>
        <v>97330.8</v>
      </c>
      <c r="O799" s="8">
        <f t="shared" si="64"/>
        <v>13904400</v>
      </c>
    </row>
    <row r="800" spans="1:15" x14ac:dyDescent="0.3">
      <c r="A800" t="s">
        <v>1534</v>
      </c>
      <c r="B800" t="s">
        <v>1535</v>
      </c>
      <c r="C800" t="s">
        <v>1186</v>
      </c>
      <c r="D800" s="7">
        <v>478</v>
      </c>
      <c r="E800" s="7">
        <v>699</v>
      </c>
      <c r="F800" s="2">
        <v>0.32</v>
      </c>
      <c r="G800" s="5">
        <v>3.8</v>
      </c>
      <c r="H800" s="6">
        <v>20218</v>
      </c>
      <c r="I800" t="s">
        <v>2949</v>
      </c>
      <c r="J800" t="s">
        <v>2950</v>
      </c>
      <c r="K800" s="7">
        <f t="shared" si="60"/>
        <v>14132382</v>
      </c>
      <c r="L800" s="8">
        <f t="shared" si="61"/>
        <v>9664204</v>
      </c>
      <c r="M800" s="9" t="str">
        <f t="shared" si="62"/>
        <v>200 – 500</v>
      </c>
      <c r="N800">
        <f t="shared" si="63"/>
        <v>76828.399999999994</v>
      </c>
      <c r="O800" s="8">
        <f t="shared" si="64"/>
        <v>4468178</v>
      </c>
    </row>
    <row r="801" spans="1:15" x14ac:dyDescent="0.3">
      <c r="A801" t="s">
        <v>1536</v>
      </c>
      <c r="B801" t="s">
        <v>1537</v>
      </c>
      <c r="C801" t="s">
        <v>1538</v>
      </c>
      <c r="D801" s="7">
        <v>1399</v>
      </c>
      <c r="E801" s="7">
        <v>2490</v>
      </c>
      <c r="F801" s="2">
        <v>0.44</v>
      </c>
      <c r="G801" s="5">
        <v>4.3</v>
      </c>
      <c r="H801" s="6">
        <v>11074</v>
      </c>
      <c r="I801" t="s">
        <v>2898</v>
      </c>
      <c r="J801" t="s">
        <v>3004</v>
      </c>
      <c r="K801" s="7">
        <f t="shared" si="60"/>
        <v>27574260</v>
      </c>
      <c r="L801" s="8">
        <f t="shared" si="61"/>
        <v>15492526</v>
      </c>
      <c r="M801" s="9" t="str">
        <f t="shared" si="62"/>
        <v>&gt; 500</v>
      </c>
      <c r="N801">
        <f t="shared" si="63"/>
        <v>47618.2</v>
      </c>
      <c r="O801" s="8">
        <f t="shared" si="64"/>
        <v>12081734</v>
      </c>
    </row>
    <row r="802" spans="1:15" x14ac:dyDescent="0.3">
      <c r="A802" t="s">
        <v>64</v>
      </c>
      <c r="B802" t="s">
        <v>65</v>
      </c>
      <c r="C802" t="s">
        <v>2</v>
      </c>
      <c r="D802" s="7">
        <v>199</v>
      </c>
      <c r="E802" s="7">
        <v>750</v>
      </c>
      <c r="F802" s="2">
        <v>0.73</v>
      </c>
      <c r="G802" s="5">
        <v>4.5</v>
      </c>
      <c r="H802" s="6">
        <v>74976</v>
      </c>
      <c r="I802" t="s">
        <v>2898</v>
      </c>
      <c r="J802" t="s">
        <v>2899</v>
      </c>
      <c r="K802" s="7">
        <f t="shared" si="60"/>
        <v>56232000</v>
      </c>
      <c r="L802" s="8">
        <f t="shared" si="61"/>
        <v>14920224</v>
      </c>
      <c r="M802" s="9" t="str">
        <f t="shared" si="62"/>
        <v xml:space="preserve"> &lt; 200</v>
      </c>
      <c r="N802">
        <f t="shared" si="63"/>
        <v>337392</v>
      </c>
      <c r="O802" s="8">
        <f t="shared" si="64"/>
        <v>41311776</v>
      </c>
    </row>
    <row r="803" spans="1:15" x14ac:dyDescent="0.3">
      <c r="A803" t="s">
        <v>1539</v>
      </c>
      <c r="B803" t="s">
        <v>1540</v>
      </c>
      <c r="C803" t="s">
        <v>1541</v>
      </c>
      <c r="D803" s="7">
        <v>149</v>
      </c>
      <c r="E803" s="7">
        <v>499</v>
      </c>
      <c r="F803" s="2">
        <v>0.7</v>
      </c>
      <c r="G803" s="5">
        <v>4.0999999999999996</v>
      </c>
      <c r="H803" s="6">
        <v>25607</v>
      </c>
      <c r="I803" t="s">
        <v>2898</v>
      </c>
      <c r="J803" t="s">
        <v>2931</v>
      </c>
      <c r="K803" s="7">
        <f t="shared" si="60"/>
        <v>12777893</v>
      </c>
      <c r="L803" s="8">
        <f t="shared" si="61"/>
        <v>3815443</v>
      </c>
      <c r="M803" s="9" t="str">
        <f t="shared" si="62"/>
        <v xml:space="preserve"> &lt; 200</v>
      </c>
      <c r="N803">
        <f t="shared" si="63"/>
        <v>104988.7</v>
      </c>
      <c r="O803" s="8">
        <f t="shared" si="64"/>
        <v>8962450</v>
      </c>
    </row>
    <row r="804" spans="1:15" x14ac:dyDescent="0.3">
      <c r="A804" t="s">
        <v>1542</v>
      </c>
      <c r="B804" t="s">
        <v>1543</v>
      </c>
      <c r="C804" t="s">
        <v>1293</v>
      </c>
      <c r="D804" s="7">
        <v>1799</v>
      </c>
      <c r="E804" s="7">
        <v>4990</v>
      </c>
      <c r="F804" s="2">
        <v>0.64</v>
      </c>
      <c r="G804" s="5">
        <v>4.2</v>
      </c>
      <c r="H804" s="6">
        <v>41226</v>
      </c>
      <c r="I804" t="s">
        <v>2901</v>
      </c>
      <c r="J804" t="s">
        <v>2973</v>
      </c>
      <c r="K804" s="7">
        <f t="shared" si="60"/>
        <v>205717740</v>
      </c>
      <c r="L804" s="8">
        <f t="shared" si="61"/>
        <v>74165574</v>
      </c>
      <c r="M804" s="9" t="str">
        <f t="shared" si="62"/>
        <v>&gt; 500</v>
      </c>
      <c r="N804">
        <f t="shared" si="63"/>
        <v>173149.2</v>
      </c>
      <c r="O804" s="8">
        <f t="shared" si="64"/>
        <v>131552166</v>
      </c>
    </row>
    <row r="805" spans="1:15" x14ac:dyDescent="0.3">
      <c r="A805" t="s">
        <v>1544</v>
      </c>
      <c r="B805" t="s">
        <v>1545</v>
      </c>
      <c r="C805" t="s">
        <v>1546</v>
      </c>
      <c r="D805" s="7">
        <v>425</v>
      </c>
      <c r="E805" s="7">
        <v>999</v>
      </c>
      <c r="F805" s="2">
        <v>0.56999999999999995</v>
      </c>
      <c r="G805" s="5">
        <v>4</v>
      </c>
      <c r="H805" s="6">
        <v>2581</v>
      </c>
      <c r="I805" t="s">
        <v>3005</v>
      </c>
      <c r="J805" t="s">
        <v>3006</v>
      </c>
      <c r="K805" s="7">
        <f t="shared" si="60"/>
        <v>2578419</v>
      </c>
      <c r="L805" s="8">
        <f t="shared" si="61"/>
        <v>1096925</v>
      </c>
      <c r="M805" s="9" t="str">
        <f t="shared" si="62"/>
        <v>200 – 500</v>
      </c>
      <c r="N805">
        <f t="shared" si="63"/>
        <v>10324</v>
      </c>
      <c r="O805" s="8">
        <f t="shared" si="64"/>
        <v>1481494</v>
      </c>
    </row>
    <row r="806" spans="1:15" x14ac:dyDescent="0.3">
      <c r="A806" t="s">
        <v>1547</v>
      </c>
      <c r="B806" t="s">
        <v>1548</v>
      </c>
      <c r="C806" t="s">
        <v>1436</v>
      </c>
      <c r="D806" s="7">
        <v>999</v>
      </c>
      <c r="E806" s="7">
        <v>2490</v>
      </c>
      <c r="F806" s="2">
        <v>0.6</v>
      </c>
      <c r="G806" s="5">
        <v>4.0999999999999996</v>
      </c>
      <c r="H806" s="6">
        <v>18331</v>
      </c>
      <c r="I806" t="s">
        <v>2901</v>
      </c>
      <c r="J806" t="s">
        <v>2990</v>
      </c>
      <c r="K806" s="7">
        <f t="shared" si="60"/>
        <v>45644190</v>
      </c>
      <c r="L806" s="8">
        <f t="shared" si="61"/>
        <v>18312669</v>
      </c>
      <c r="M806" s="9" t="str">
        <f t="shared" si="62"/>
        <v>&gt; 500</v>
      </c>
      <c r="N806">
        <f t="shared" si="63"/>
        <v>75157.099999999991</v>
      </c>
      <c r="O806" s="8">
        <f t="shared" si="64"/>
        <v>27331521</v>
      </c>
    </row>
    <row r="807" spans="1:15" x14ac:dyDescent="0.3">
      <c r="A807" t="s">
        <v>1549</v>
      </c>
      <c r="B807" t="s">
        <v>1550</v>
      </c>
      <c r="C807" t="s">
        <v>1152</v>
      </c>
      <c r="D807" s="7">
        <v>378</v>
      </c>
      <c r="E807" s="7">
        <v>999</v>
      </c>
      <c r="F807" s="2">
        <v>0.62</v>
      </c>
      <c r="G807" s="5">
        <v>4.0999999999999996</v>
      </c>
      <c r="H807" s="6">
        <v>1779</v>
      </c>
      <c r="I807" t="s">
        <v>2898</v>
      </c>
      <c r="J807" t="s">
        <v>2945</v>
      </c>
      <c r="K807" s="7">
        <f t="shared" si="60"/>
        <v>1777221</v>
      </c>
      <c r="L807" s="8">
        <f t="shared" si="61"/>
        <v>672462</v>
      </c>
      <c r="M807" s="9" t="str">
        <f t="shared" si="62"/>
        <v>200 – 500</v>
      </c>
      <c r="N807">
        <f t="shared" si="63"/>
        <v>7293.9</v>
      </c>
      <c r="O807" s="8">
        <f t="shared" si="64"/>
        <v>1104759</v>
      </c>
    </row>
    <row r="808" spans="1:15" x14ac:dyDescent="0.3">
      <c r="A808" t="s">
        <v>1551</v>
      </c>
      <c r="B808" t="s">
        <v>1552</v>
      </c>
      <c r="C808" t="s">
        <v>1553</v>
      </c>
      <c r="D808" s="7">
        <v>99</v>
      </c>
      <c r="E808" s="7">
        <v>99</v>
      </c>
      <c r="F808" s="2">
        <v>0</v>
      </c>
      <c r="G808" s="5">
        <v>4.3</v>
      </c>
      <c r="H808" s="6">
        <v>388</v>
      </c>
      <c r="I808" t="s">
        <v>2952</v>
      </c>
      <c r="J808" t="s">
        <v>3007</v>
      </c>
      <c r="K808" s="7">
        <f t="shared" si="60"/>
        <v>38412</v>
      </c>
      <c r="L808" s="8">
        <f t="shared" si="61"/>
        <v>38412</v>
      </c>
      <c r="M808" s="9" t="str">
        <f t="shared" si="62"/>
        <v xml:space="preserve"> &lt; 200</v>
      </c>
      <c r="N808">
        <f t="shared" si="63"/>
        <v>1668.3999999999999</v>
      </c>
      <c r="O808" s="8">
        <f t="shared" si="64"/>
        <v>0</v>
      </c>
    </row>
    <row r="809" spans="1:15" x14ac:dyDescent="0.3">
      <c r="A809" t="s">
        <v>1554</v>
      </c>
      <c r="B809" t="s">
        <v>1555</v>
      </c>
      <c r="C809" t="s">
        <v>1277</v>
      </c>
      <c r="D809" s="7">
        <v>1499</v>
      </c>
      <c r="E809" s="7">
        <v>2999</v>
      </c>
      <c r="F809" s="2">
        <v>0.5</v>
      </c>
      <c r="G809" s="5">
        <v>4.5</v>
      </c>
      <c r="H809" s="6">
        <v>8656</v>
      </c>
      <c r="I809" t="s">
        <v>2898</v>
      </c>
      <c r="J809" t="s">
        <v>2971</v>
      </c>
      <c r="K809" s="7">
        <f t="shared" si="60"/>
        <v>25959344</v>
      </c>
      <c r="L809" s="8">
        <f t="shared" si="61"/>
        <v>12975344</v>
      </c>
      <c r="M809" s="9" t="str">
        <f t="shared" si="62"/>
        <v>&gt; 500</v>
      </c>
      <c r="N809">
        <f t="shared" si="63"/>
        <v>38952</v>
      </c>
      <c r="O809" s="8">
        <f t="shared" si="64"/>
        <v>12984000</v>
      </c>
    </row>
    <row r="810" spans="1:15" x14ac:dyDescent="0.3">
      <c r="A810" t="s">
        <v>1556</v>
      </c>
      <c r="B810" t="s">
        <v>1557</v>
      </c>
      <c r="C810" t="s">
        <v>1558</v>
      </c>
      <c r="D810" s="7">
        <v>1815</v>
      </c>
      <c r="E810" s="7">
        <v>3100</v>
      </c>
      <c r="F810" s="2">
        <v>0.41</v>
      </c>
      <c r="G810" s="5">
        <v>4.5</v>
      </c>
      <c r="H810" s="6">
        <v>92925</v>
      </c>
      <c r="I810" t="s">
        <v>2898</v>
      </c>
      <c r="J810" t="s">
        <v>3008</v>
      </c>
      <c r="K810" s="7">
        <f t="shared" si="60"/>
        <v>288067500</v>
      </c>
      <c r="L810" s="8">
        <f t="shared" si="61"/>
        <v>168658875</v>
      </c>
      <c r="M810" s="9" t="str">
        <f t="shared" si="62"/>
        <v>&gt; 500</v>
      </c>
      <c r="N810">
        <f t="shared" si="63"/>
        <v>418162.5</v>
      </c>
      <c r="O810" s="8">
        <f t="shared" si="64"/>
        <v>119408625</v>
      </c>
    </row>
    <row r="811" spans="1:15" x14ac:dyDescent="0.3">
      <c r="A811" t="s">
        <v>1559</v>
      </c>
      <c r="B811" t="s">
        <v>1560</v>
      </c>
      <c r="C811" t="s">
        <v>1456</v>
      </c>
      <c r="D811" s="7">
        <v>67</v>
      </c>
      <c r="E811" s="7">
        <v>75</v>
      </c>
      <c r="F811" s="2">
        <v>0.11</v>
      </c>
      <c r="G811" s="5">
        <v>4.0999999999999996</v>
      </c>
      <c r="H811" s="6">
        <v>1269</v>
      </c>
      <c r="I811" t="s">
        <v>2952</v>
      </c>
      <c r="J811" t="s">
        <v>2994</v>
      </c>
      <c r="K811" s="7">
        <f t="shared" si="60"/>
        <v>95175</v>
      </c>
      <c r="L811" s="8">
        <f t="shared" si="61"/>
        <v>85023</v>
      </c>
      <c r="M811" s="9" t="str">
        <f t="shared" si="62"/>
        <v xml:space="preserve"> &lt; 200</v>
      </c>
      <c r="N811">
        <f t="shared" si="63"/>
        <v>5202.8999999999996</v>
      </c>
      <c r="O811" s="8">
        <f t="shared" si="64"/>
        <v>10152</v>
      </c>
    </row>
    <row r="812" spans="1:15" x14ac:dyDescent="0.3">
      <c r="A812" t="s">
        <v>1561</v>
      </c>
      <c r="B812" t="s">
        <v>1562</v>
      </c>
      <c r="C812" t="s">
        <v>1157</v>
      </c>
      <c r="D812" s="7">
        <v>1889</v>
      </c>
      <c r="E812" s="7">
        <v>2699</v>
      </c>
      <c r="F812" s="2">
        <v>0.3</v>
      </c>
      <c r="G812" s="5">
        <v>4.3</v>
      </c>
      <c r="H812" s="6">
        <v>17394</v>
      </c>
      <c r="I812" t="s">
        <v>2898</v>
      </c>
      <c r="J812" t="s">
        <v>2946</v>
      </c>
      <c r="K812" s="7">
        <f t="shared" si="60"/>
        <v>46946406</v>
      </c>
      <c r="L812" s="8">
        <f t="shared" si="61"/>
        <v>32857266</v>
      </c>
      <c r="M812" s="9" t="str">
        <f t="shared" si="62"/>
        <v>&gt; 500</v>
      </c>
      <c r="N812">
        <f t="shared" si="63"/>
        <v>74794.2</v>
      </c>
      <c r="O812" s="8">
        <f t="shared" si="64"/>
        <v>14089140</v>
      </c>
    </row>
    <row r="813" spans="1:15" x14ac:dyDescent="0.3">
      <c r="A813" t="s">
        <v>1563</v>
      </c>
      <c r="B813" t="s">
        <v>1564</v>
      </c>
      <c r="C813" t="s">
        <v>714</v>
      </c>
      <c r="D813" s="7">
        <v>499</v>
      </c>
      <c r="E813" s="7">
        <v>1499</v>
      </c>
      <c r="F813" s="2">
        <v>0.67</v>
      </c>
      <c r="G813" s="5">
        <v>3.6</v>
      </c>
      <c r="H813" s="6">
        <v>9169</v>
      </c>
      <c r="I813" t="s">
        <v>2901</v>
      </c>
      <c r="J813" t="s">
        <v>2924</v>
      </c>
      <c r="K813" s="7">
        <f t="shared" si="60"/>
        <v>13744331</v>
      </c>
      <c r="L813" s="8">
        <f t="shared" si="61"/>
        <v>4575331</v>
      </c>
      <c r="M813" s="9" t="str">
        <f t="shared" si="62"/>
        <v>200 – 500</v>
      </c>
      <c r="N813">
        <f t="shared" si="63"/>
        <v>33008.400000000001</v>
      </c>
      <c r="O813" s="8">
        <f t="shared" si="64"/>
        <v>9169000</v>
      </c>
    </row>
    <row r="814" spans="1:15" x14ac:dyDescent="0.3">
      <c r="A814" t="s">
        <v>1565</v>
      </c>
      <c r="B814" t="s">
        <v>1566</v>
      </c>
      <c r="C814" t="s">
        <v>1257</v>
      </c>
      <c r="D814" s="7">
        <v>499</v>
      </c>
      <c r="E814" s="7">
        <v>999</v>
      </c>
      <c r="F814" s="2">
        <v>0.5</v>
      </c>
      <c r="G814" s="5">
        <v>4.4000000000000004</v>
      </c>
      <c r="H814" s="6">
        <v>1030</v>
      </c>
      <c r="I814" t="s">
        <v>2898</v>
      </c>
      <c r="J814" t="s">
        <v>2967</v>
      </c>
      <c r="K814" s="7">
        <f t="shared" si="60"/>
        <v>1028970</v>
      </c>
      <c r="L814" s="8">
        <f t="shared" si="61"/>
        <v>513970</v>
      </c>
      <c r="M814" s="9" t="str">
        <f t="shared" si="62"/>
        <v>200 – 500</v>
      </c>
      <c r="N814">
        <f t="shared" si="63"/>
        <v>4532</v>
      </c>
      <c r="O814" s="8">
        <f t="shared" si="64"/>
        <v>515000</v>
      </c>
    </row>
    <row r="815" spans="1:15" x14ac:dyDescent="0.3">
      <c r="A815" t="s">
        <v>1567</v>
      </c>
      <c r="B815" t="s">
        <v>1568</v>
      </c>
      <c r="C815" t="s">
        <v>1205</v>
      </c>
      <c r="D815" s="7">
        <v>5799</v>
      </c>
      <c r="E815" s="7">
        <v>7999</v>
      </c>
      <c r="F815" s="2">
        <v>0.28000000000000003</v>
      </c>
      <c r="G815" s="5">
        <v>4.5</v>
      </c>
      <c r="H815" s="6">
        <v>50273</v>
      </c>
      <c r="I815" t="s">
        <v>2898</v>
      </c>
      <c r="J815" t="s">
        <v>2957</v>
      </c>
      <c r="K815" s="7">
        <f t="shared" si="60"/>
        <v>402133727</v>
      </c>
      <c r="L815" s="8">
        <f t="shared" si="61"/>
        <v>291533127</v>
      </c>
      <c r="M815" s="9" t="str">
        <f t="shared" si="62"/>
        <v>&gt; 500</v>
      </c>
      <c r="N815">
        <f t="shared" si="63"/>
        <v>226228.5</v>
      </c>
      <c r="O815" s="8">
        <f t="shared" si="64"/>
        <v>110600600</v>
      </c>
    </row>
    <row r="816" spans="1:15" x14ac:dyDescent="0.3">
      <c r="A816" t="s">
        <v>1569</v>
      </c>
      <c r="B816" t="s">
        <v>1570</v>
      </c>
      <c r="C816" t="s">
        <v>1571</v>
      </c>
      <c r="D816" s="7">
        <v>499</v>
      </c>
      <c r="E816" s="7">
        <v>799</v>
      </c>
      <c r="F816" s="2">
        <v>0.38</v>
      </c>
      <c r="G816" s="5">
        <v>3.9</v>
      </c>
      <c r="H816" s="6">
        <v>6742</v>
      </c>
      <c r="I816" t="s">
        <v>2901</v>
      </c>
      <c r="J816" t="s">
        <v>3009</v>
      </c>
      <c r="K816" s="7">
        <f t="shared" si="60"/>
        <v>5386858</v>
      </c>
      <c r="L816" s="8">
        <f t="shared" si="61"/>
        <v>3364258</v>
      </c>
      <c r="M816" s="9" t="str">
        <f t="shared" si="62"/>
        <v>200 – 500</v>
      </c>
      <c r="N816">
        <f t="shared" si="63"/>
        <v>26293.8</v>
      </c>
      <c r="O816" s="8">
        <f t="shared" si="64"/>
        <v>2022600</v>
      </c>
    </row>
    <row r="817" spans="1:15" x14ac:dyDescent="0.3">
      <c r="A817" t="s">
        <v>1572</v>
      </c>
      <c r="B817" t="s">
        <v>1573</v>
      </c>
      <c r="C817" t="s">
        <v>1152</v>
      </c>
      <c r="D817" s="7">
        <v>249</v>
      </c>
      <c r="E817" s="7">
        <v>600</v>
      </c>
      <c r="F817" s="2">
        <v>0.59</v>
      </c>
      <c r="G817" s="5">
        <v>4</v>
      </c>
      <c r="H817" s="6">
        <v>1208</v>
      </c>
      <c r="I817" t="s">
        <v>2898</v>
      </c>
      <c r="J817" t="s">
        <v>2945</v>
      </c>
      <c r="K817" s="7">
        <f t="shared" si="60"/>
        <v>724800</v>
      </c>
      <c r="L817" s="8">
        <f t="shared" si="61"/>
        <v>300792</v>
      </c>
      <c r="M817" s="9" t="str">
        <f t="shared" si="62"/>
        <v>200 – 500</v>
      </c>
      <c r="N817">
        <f t="shared" si="63"/>
        <v>4832</v>
      </c>
      <c r="O817" s="8">
        <f t="shared" si="64"/>
        <v>424008</v>
      </c>
    </row>
    <row r="818" spans="1:15" x14ac:dyDescent="0.3">
      <c r="A818" t="s">
        <v>66</v>
      </c>
      <c r="B818" t="s">
        <v>67</v>
      </c>
      <c r="C818" t="s">
        <v>2</v>
      </c>
      <c r="D818" s="7">
        <v>179</v>
      </c>
      <c r="E818" s="7">
        <v>499</v>
      </c>
      <c r="F818" s="2">
        <v>0.64</v>
      </c>
      <c r="G818" s="5">
        <v>4</v>
      </c>
      <c r="H818" s="6">
        <v>1933</v>
      </c>
      <c r="I818" t="s">
        <v>2898</v>
      </c>
      <c r="J818" t="s">
        <v>2899</v>
      </c>
      <c r="K818" s="7">
        <f t="shared" si="60"/>
        <v>964567</v>
      </c>
      <c r="L818" s="8">
        <f t="shared" si="61"/>
        <v>346007</v>
      </c>
      <c r="M818" s="9" t="str">
        <f t="shared" si="62"/>
        <v xml:space="preserve"> &lt; 200</v>
      </c>
      <c r="N818">
        <f t="shared" si="63"/>
        <v>7732</v>
      </c>
      <c r="O818" s="8">
        <f t="shared" si="64"/>
        <v>618560</v>
      </c>
    </row>
    <row r="819" spans="1:15" x14ac:dyDescent="0.3">
      <c r="A819" t="s">
        <v>1574</v>
      </c>
      <c r="B819" t="s">
        <v>1575</v>
      </c>
      <c r="C819" t="s">
        <v>1205</v>
      </c>
      <c r="D819" s="7">
        <v>4449</v>
      </c>
      <c r="E819" s="7">
        <v>5734</v>
      </c>
      <c r="F819" s="2">
        <v>0.22</v>
      </c>
      <c r="G819" s="5">
        <v>4.4000000000000004</v>
      </c>
      <c r="H819" s="6">
        <v>25006</v>
      </c>
      <c r="I819" t="s">
        <v>2898</v>
      </c>
      <c r="J819" t="s">
        <v>2957</v>
      </c>
      <c r="K819" s="7">
        <f t="shared" si="60"/>
        <v>143384404</v>
      </c>
      <c r="L819" s="8">
        <f t="shared" si="61"/>
        <v>111251694</v>
      </c>
      <c r="M819" s="9" t="str">
        <f t="shared" si="62"/>
        <v>&gt; 500</v>
      </c>
      <c r="N819">
        <f t="shared" si="63"/>
        <v>110026.40000000001</v>
      </c>
      <c r="O819" s="8">
        <f t="shared" si="64"/>
        <v>32132710</v>
      </c>
    </row>
    <row r="820" spans="1:15" x14ac:dyDescent="0.3">
      <c r="A820" t="s">
        <v>1576</v>
      </c>
      <c r="B820" t="s">
        <v>1577</v>
      </c>
      <c r="C820" t="s">
        <v>1396</v>
      </c>
      <c r="D820" s="7">
        <v>299</v>
      </c>
      <c r="E820" s="7">
        <v>550</v>
      </c>
      <c r="F820" s="2">
        <v>0.46</v>
      </c>
      <c r="G820" s="5">
        <v>4.5999999999999996</v>
      </c>
      <c r="H820" s="6">
        <v>33434</v>
      </c>
      <c r="I820" t="s">
        <v>2898</v>
      </c>
      <c r="J820" t="s">
        <v>2986</v>
      </c>
      <c r="K820" s="7">
        <f t="shared" si="60"/>
        <v>18388700</v>
      </c>
      <c r="L820" s="8">
        <f t="shared" si="61"/>
        <v>9996766</v>
      </c>
      <c r="M820" s="9" t="str">
        <f t="shared" si="62"/>
        <v>200 – 500</v>
      </c>
      <c r="N820">
        <f t="shared" si="63"/>
        <v>153796.4</v>
      </c>
      <c r="O820" s="8">
        <f t="shared" si="64"/>
        <v>8391934</v>
      </c>
    </row>
    <row r="821" spans="1:15" x14ac:dyDescent="0.3">
      <c r="A821" t="s">
        <v>1578</v>
      </c>
      <c r="B821" t="s">
        <v>1579</v>
      </c>
      <c r="C821" t="s">
        <v>1149</v>
      </c>
      <c r="D821" s="7">
        <v>629</v>
      </c>
      <c r="E821" s="7">
        <v>1390</v>
      </c>
      <c r="F821" s="2">
        <v>0.55000000000000004</v>
      </c>
      <c r="G821" s="5">
        <v>4.4000000000000004</v>
      </c>
      <c r="H821" s="6">
        <v>6301</v>
      </c>
      <c r="I821" t="s">
        <v>2898</v>
      </c>
      <c r="J821" t="s">
        <v>2944</v>
      </c>
      <c r="K821" s="7">
        <f t="shared" si="60"/>
        <v>8758390</v>
      </c>
      <c r="L821" s="8">
        <f t="shared" si="61"/>
        <v>3963329</v>
      </c>
      <c r="M821" s="9" t="str">
        <f t="shared" si="62"/>
        <v>&gt; 500</v>
      </c>
      <c r="N821">
        <f t="shared" si="63"/>
        <v>27724.400000000001</v>
      </c>
      <c r="O821" s="8">
        <f t="shared" si="64"/>
        <v>4795061</v>
      </c>
    </row>
    <row r="822" spans="1:15" x14ac:dyDescent="0.3">
      <c r="A822" t="s">
        <v>1580</v>
      </c>
      <c r="B822" t="s">
        <v>1581</v>
      </c>
      <c r="C822" t="s">
        <v>1181</v>
      </c>
      <c r="D822" s="7">
        <v>2595</v>
      </c>
      <c r="E822" s="7">
        <v>3295</v>
      </c>
      <c r="F822" s="2">
        <v>0.21</v>
      </c>
      <c r="G822" s="5">
        <v>4.4000000000000004</v>
      </c>
      <c r="H822" s="6">
        <v>22618</v>
      </c>
      <c r="I822" t="s">
        <v>2898</v>
      </c>
      <c r="J822" t="s">
        <v>2948</v>
      </c>
      <c r="K822" s="7">
        <f t="shared" si="60"/>
        <v>74526310</v>
      </c>
      <c r="L822" s="8">
        <f t="shared" si="61"/>
        <v>58693710</v>
      </c>
      <c r="M822" s="9" t="str">
        <f t="shared" si="62"/>
        <v>&gt; 500</v>
      </c>
      <c r="N822">
        <f t="shared" si="63"/>
        <v>99519.200000000012</v>
      </c>
      <c r="O822" s="8">
        <f t="shared" si="64"/>
        <v>15832600</v>
      </c>
    </row>
    <row r="823" spans="1:15" x14ac:dyDescent="0.3">
      <c r="A823" t="s">
        <v>68</v>
      </c>
      <c r="B823" t="s">
        <v>69</v>
      </c>
      <c r="C823" t="s">
        <v>2</v>
      </c>
      <c r="D823" s="7">
        <v>389</v>
      </c>
      <c r="E823" s="7">
        <v>1099</v>
      </c>
      <c r="F823" s="2">
        <v>0.65</v>
      </c>
      <c r="G823" s="5">
        <v>4.3</v>
      </c>
      <c r="H823" s="6">
        <v>974</v>
      </c>
      <c r="I823" t="s">
        <v>2898</v>
      </c>
      <c r="J823" t="s">
        <v>2899</v>
      </c>
      <c r="K823" s="7">
        <f t="shared" si="60"/>
        <v>1070426</v>
      </c>
      <c r="L823" s="8">
        <f t="shared" si="61"/>
        <v>378886</v>
      </c>
      <c r="M823" s="9" t="str">
        <f t="shared" si="62"/>
        <v>200 – 500</v>
      </c>
      <c r="N823">
        <f t="shared" si="63"/>
        <v>4188.2</v>
      </c>
      <c r="O823" s="8">
        <f t="shared" si="64"/>
        <v>691540</v>
      </c>
    </row>
    <row r="824" spans="1:15" x14ac:dyDescent="0.3">
      <c r="A824" t="s">
        <v>1582</v>
      </c>
      <c r="B824" t="s">
        <v>1583</v>
      </c>
      <c r="C824" t="s">
        <v>1277</v>
      </c>
      <c r="D824" s="7">
        <v>1799</v>
      </c>
      <c r="E824" s="7">
        <v>2911</v>
      </c>
      <c r="F824" s="2">
        <v>0.38</v>
      </c>
      <c r="G824" s="5">
        <v>4.3</v>
      </c>
      <c r="H824" s="6">
        <v>20342</v>
      </c>
      <c r="I824" t="s">
        <v>2898</v>
      </c>
      <c r="J824" t="s">
        <v>2971</v>
      </c>
      <c r="K824" s="7">
        <f t="shared" si="60"/>
        <v>59215562</v>
      </c>
      <c r="L824" s="8">
        <f t="shared" si="61"/>
        <v>36595258</v>
      </c>
      <c r="M824" s="9" t="str">
        <f t="shared" si="62"/>
        <v>&gt; 500</v>
      </c>
      <c r="N824">
        <f t="shared" si="63"/>
        <v>87470.599999999991</v>
      </c>
      <c r="O824" s="8">
        <f t="shared" si="64"/>
        <v>22620304</v>
      </c>
    </row>
    <row r="825" spans="1:15" x14ac:dyDescent="0.3">
      <c r="A825" t="s">
        <v>1584</v>
      </c>
      <c r="B825" t="s">
        <v>1585</v>
      </c>
      <c r="C825" t="s">
        <v>1341</v>
      </c>
      <c r="D825" s="7">
        <v>90</v>
      </c>
      <c r="E825" s="7">
        <v>175</v>
      </c>
      <c r="F825" s="2">
        <v>0.49</v>
      </c>
      <c r="G825" s="5">
        <v>4.4000000000000004</v>
      </c>
      <c r="H825" s="6">
        <v>7429</v>
      </c>
      <c r="I825" t="s">
        <v>2952</v>
      </c>
      <c r="J825" t="s">
        <v>2980</v>
      </c>
      <c r="K825" s="7">
        <f t="shared" si="60"/>
        <v>1300075</v>
      </c>
      <c r="L825" s="8">
        <f t="shared" si="61"/>
        <v>668610</v>
      </c>
      <c r="M825" s="9" t="str">
        <f t="shared" si="62"/>
        <v xml:space="preserve"> &lt; 200</v>
      </c>
      <c r="N825">
        <f t="shared" si="63"/>
        <v>32687.600000000002</v>
      </c>
      <c r="O825" s="8">
        <f t="shared" si="64"/>
        <v>631465</v>
      </c>
    </row>
    <row r="826" spans="1:15" x14ac:dyDescent="0.3">
      <c r="A826" t="s">
        <v>1586</v>
      </c>
      <c r="B826" t="s">
        <v>1587</v>
      </c>
      <c r="C826" t="s">
        <v>1157</v>
      </c>
      <c r="D826" s="7">
        <v>599</v>
      </c>
      <c r="E826" s="7">
        <v>599</v>
      </c>
      <c r="F826" s="2">
        <v>0</v>
      </c>
      <c r="G826" s="5">
        <v>4</v>
      </c>
      <c r="H826" s="6">
        <v>26423</v>
      </c>
      <c r="I826" t="s">
        <v>2898</v>
      </c>
      <c r="J826" t="s">
        <v>2946</v>
      </c>
      <c r="K826" s="7">
        <f t="shared" si="60"/>
        <v>15827377</v>
      </c>
      <c r="L826" s="8">
        <f t="shared" si="61"/>
        <v>15827377</v>
      </c>
      <c r="M826" s="9" t="str">
        <f t="shared" si="62"/>
        <v>&gt; 500</v>
      </c>
      <c r="N826">
        <f t="shared" si="63"/>
        <v>105692</v>
      </c>
      <c r="O826" s="8">
        <f t="shared" si="64"/>
        <v>0</v>
      </c>
    </row>
    <row r="827" spans="1:15" x14ac:dyDescent="0.3">
      <c r="A827" t="s">
        <v>1588</v>
      </c>
      <c r="B827" t="s">
        <v>1589</v>
      </c>
      <c r="C827" t="s">
        <v>683</v>
      </c>
      <c r="D827" s="7">
        <v>1999</v>
      </c>
      <c r="E827" s="7">
        <v>7999</v>
      </c>
      <c r="F827" s="2">
        <v>0.75</v>
      </c>
      <c r="G827" s="5">
        <v>4.2</v>
      </c>
      <c r="H827" s="6">
        <v>31305</v>
      </c>
      <c r="I827" t="s">
        <v>2901</v>
      </c>
      <c r="J827" t="s">
        <v>2919</v>
      </c>
      <c r="K827" s="7">
        <f t="shared" si="60"/>
        <v>250408695</v>
      </c>
      <c r="L827" s="8">
        <f t="shared" si="61"/>
        <v>62578695</v>
      </c>
      <c r="M827" s="9" t="str">
        <f t="shared" si="62"/>
        <v>&gt; 500</v>
      </c>
      <c r="N827">
        <f t="shared" si="63"/>
        <v>131481</v>
      </c>
      <c r="O827" s="8">
        <f t="shared" si="64"/>
        <v>187830000</v>
      </c>
    </row>
    <row r="828" spans="1:15" x14ac:dyDescent="0.3">
      <c r="A828" t="s">
        <v>1590</v>
      </c>
      <c r="B828" t="s">
        <v>1591</v>
      </c>
      <c r="C828" t="s">
        <v>1592</v>
      </c>
      <c r="D828" s="7">
        <v>2099</v>
      </c>
      <c r="E828" s="7">
        <v>3250</v>
      </c>
      <c r="F828" s="2">
        <v>0.35</v>
      </c>
      <c r="G828" s="5">
        <v>3.8</v>
      </c>
      <c r="H828" s="6">
        <v>11213</v>
      </c>
      <c r="I828" t="s">
        <v>2898</v>
      </c>
      <c r="J828" t="s">
        <v>3010</v>
      </c>
      <c r="K828" s="7">
        <f t="shared" si="60"/>
        <v>36442250</v>
      </c>
      <c r="L828" s="8">
        <f t="shared" si="61"/>
        <v>23536087</v>
      </c>
      <c r="M828" s="9" t="str">
        <f t="shared" si="62"/>
        <v>&gt; 500</v>
      </c>
      <c r="N828">
        <f t="shared" si="63"/>
        <v>42609.4</v>
      </c>
      <c r="O828" s="8">
        <f t="shared" si="64"/>
        <v>12906163</v>
      </c>
    </row>
    <row r="829" spans="1:15" x14ac:dyDescent="0.3">
      <c r="A829" t="s">
        <v>1593</v>
      </c>
      <c r="B829" t="s">
        <v>1594</v>
      </c>
      <c r="C829" t="s">
        <v>1595</v>
      </c>
      <c r="D829" s="7">
        <v>179</v>
      </c>
      <c r="E829" s="7">
        <v>499</v>
      </c>
      <c r="F829" s="2">
        <v>0.64</v>
      </c>
      <c r="G829" s="5">
        <v>4.0999999999999996</v>
      </c>
      <c r="H829" s="6">
        <v>10174</v>
      </c>
      <c r="I829" t="s">
        <v>2898</v>
      </c>
      <c r="J829" t="s">
        <v>3011</v>
      </c>
      <c r="K829" s="7">
        <f t="shared" si="60"/>
        <v>5076826</v>
      </c>
      <c r="L829" s="8">
        <f t="shared" si="61"/>
        <v>1821146</v>
      </c>
      <c r="M829" s="9" t="str">
        <f t="shared" si="62"/>
        <v xml:space="preserve"> &lt; 200</v>
      </c>
      <c r="N829">
        <f t="shared" si="63"/>
        <v>41713.399999999994</v>
      </c>
      <c r="O829" s="8">
        <f t="shared" si="64"/>
        <v>3255680</v>
      </c>
    </row>
    <row r="830" spans="1:15" x14ac:dyDescent="0.3">
      <c r="A830" t="s">
        <v>1596</v>
      </c>
      <c r="B830" t="s">
        <v>1597</v>
      </c>
      <c r="C830" t="s">
        <v>1202</v>
      </c>
      <c r="D830" s="7">
        <v>1345</v>
      </c>
      <c r="E830" s="7">
        <v>2295</v>
      </c>
      <c r="F830" s="2">
        <v>0.41</v>
      </c>
      <c r="G830" s="5">
        <v>4.2</v>
      </c>
      <c r="H830" s="6">
        <v>17413</v>
      </c>
      <c r="I830" t="s">
        <v>2898</v>
      </c>
      <c r="J830" t="s">
        <v>2956</v>
      </c>
      <c r="K830" s="7">
        <f t="shared" si="60"/>
        <v>39962835</v>
      </c>
      <c r="L830" s="8">
        <f t="shared" si="61"/>
        <v>23420485</v>
      </c>
      <c r="M830" s="9" t="str">
        <f t="shared" si="62"/>
        <v>&gt; 500</v>
      </c>
      <c r="N830">
        <f t="shared" si="63"/>
        <v>73134.600000000006</v>
      </c>
      <c r="O830" s="8">
        <f t="shared" si="64"/>
        <v>16542350</v>
      </c>
    </row>
    <row r="831" spans="1:15" x14ac:dyDescent="0.3">
      <c r="A831" t="s">
        <v>1598</v>
      </c>
      <c r="B831" t="s">
        <v>1599</v>
      </c>
      <c r="C831" t="s">
        <v>1232</v>
      </c>
      <c r="D831" s="7">
        <v>349</v>
      </c>
      <c r="E831" s="7">
        <v>995</v>
      </c>
      <c r="F831" s="2">
        <v>0.65</v>
      </c>
      <c r="G831" s="5">
        <v>4.2</v>
      </c>
      <c r="H831" s="6">
        <v>6676</v>
      </c>
      <c r="I831" t="s">
        <v>2901</v>
      </c>
      <c r="J831" t="s">
        <v>2962</v>
      </c>
      <c r="K831" s="7">
        <f t="shared" si="60"/>
        <v>6642620</v>
      </c>
      <c r="L831" s="8">
        <f t="shared" si="61"/>
        <v>2329924</v>
      </c>
      <c r="M831" s="9" t="str">
        <f t="shared" si="62"/>
        <v>200 – 500</v>
      </c>
      <c r="N831">
        <f t="shared" si="63"/>
        <v>28039.200000000001</v>
      </c>
      <c r="O831" s="8">
        <f t="shared" si="64"/>
        <v>4312696</v>
      </c>
    </row>
    <row r="832" spans="1:15" x14ac:dyDescent="0.3">
      <c r="A832" t="s">
        <v>1600</v>
      </c>
      <c r="B832" t="s">
        <v>1601</v>
      </c>
      <c r="C832" t="s">
        <v>1470</v>
      </c>
      <c r="D832" s="7">
        <v>287</v>
      </c>
      <c r="E832" s="7">
        <v>499</v>
      </c>
      <c r="F832" s="2">
        <v>0.42</v>
      </c>
      <c r="G832" s="5">
        <v>4.4000000000000004</v>
      </c>
      <c r="H832" s="6">
        <v>8076</v>
      </c>
      <c r="I832" t="s">
        <v>2898</v>
      </c>
      <c r="J832" t="s">
        <v>2996</v>
      </c>
      <c r="K832" s="7">
        <f t="shared" si="60"/>
        <v>4029924</v>
      </c>
      <c r="L832" s="8">
        <f t="shared" si="61"/>
        <v>2317812</v>
      </c>
      <c r="M832" s="9" t="str">
        <f t="shared" si="62"/>
        <v>200 – 500</v>
      </c>
      <c r="N832">
        <f t="shared" si="63"/>
        <v>35534.400000000001</v>
      </c>
      <c r="O832" s="8">
        <f t="shared" si="64"/>
        <v>1712112</v>
      </c>
    </row>
    <row r="833" spans="1:15" x14ac:dyDescent="0.3">
      <c r="A833" t="s">
        <v>70</v>
      </c>
      <c r="B833" t="s">
        <v>71</v>
      </c>
      <c r="C833" t="s">
        <v>2</v>
      </c>
      <c r="D833" s="7">
        <v>599</v>
      </c>
      <c r="E833" s="7">
        <v>599</v>
      </c>
      <c r="F833" s="2">
        <v>0</v>
      </c>
      <c r="G833" s="5">
        <v>4.3</v>
      </c>
      <c r="H833" s="6">
        <v>355</v>
      </c>
      <c r="I833" t="s">
        <v>2898</v>
      </c>
      <c r="J833" t="s">
        <v>2899</v>
      </c>
      <c r="K833" s="7">
        <f t="shared" si="60"/>
        <v>212645</v>
      </c>
      <c r="L833" s="8">
        <f t="shared" si="61"/>
        <v>212645</v>
      </c>
      <c r="M833" s="9" t="str">
        <f t="shared" si="62"/>
        <v>&gt; 500</v>
      </c>
      <c r="N833">
        <f t="shared" si="63"/>
        <v>1526.5</v>
      </c>
      <c r="O833" s="8">
        <f t="shared" si="64"/>
        <v>0</v>
      </c>
    </row>
    <row r="834" spans="1:15" x14ac:dyDescent="0.3">
      <c r="A834" t="s">
        <v>1602</v>
      </c>
      <c r="B834" t="s">
        <v>1603</v>
      </c>
      <c r="C834" t="s">
        <v>1146</v>
      </c>
      <c r="D834" s="7">
        <v>349</v>
      </c>
      <c r="E834" s="7">
        <v>450</v>
      </c>
      <c r="F834" s="2">
        <v>0.22</v>
      </c>
      <c r="G834" s="5">
        <v>4.0999999999999996</v>
      </c>
      <c r="H834" s="6">
        <v>18656</v>
      </c>
      <c r="I834" t="s">
        <v>2898</v>
      </c>
      <c r="J834" t="s">
        <v>2943</v>
      </c>
      <c r="K834" s="7">
        <f t="shared" si="60"/>
        <v>8395200</v>
      </c>
      <c r="L834" s="8">
        <f t="shared" si="61"/>
        <v>6510944</v>
      </c>
      <c r="M834" s="9" t="str">
        <f t="shared" si="62"/>
        <v>200 – 500</v>
      </c>
      <c r="N834">
        <f t="shared" si="63"/>
        <v>76489.599999999991</v>
      </c>
      <c r="O834" s="8">
        <f t="shared" si="64"/>
        <v>1884256</v>
      </c>
    </row>
    <row r="835" spans="1:15" x14ac:dyDescent="0.3">
      <c r="A835" t="s">
        <v>1604</v>
      </c>
      <c r="B835" t="s">
        <v>1605</v>
      </c>
      <c r="C835" t="s">
        <v>1189</v>
      </c>
      <c r="D835" s="7">
        <v>879</v>
      </c>
      <c r="E835" s="7">
        <v>1109</v>
      </c>
      <c r="F835" s="2">
        <v>0.21</v>
      </c>
      <c r="G835" s="5">
        <v>4.4000000000000004</v>
      </c>
      <c r="H835" s="6">
        <v>31599</v>
      </c>
      <c r="I835" t="s">
        <v>2901</v>
      </c>
      <c r="J835" t="s">
        <v>2951</v>
      </c>
      <c r="K835" s="7">
        <f t="shared" ref="K835:K898" si="65" xml:space="preserve"> E835 * H835</f>
        <v>35043291</v>
      </c>
      <c r="L835" s="8">
        <f t="shared" ref="L835:L898" si="66">D835*H835</f>
        <v>27775521</v>
      </c>
      <c r="M835" s="9" t="str">
        <f t="shared" ref="M835:M898" si="67">IF(D835&lt;200," &lt; 200",IF(D835 &lt;= 500,"200 – 500","&gt; 500"))</f>
        <v>&gt; 500</v>
      </c>
      <c r="N835">
        <f t="shared" ref="N835:N898" si="68">G835*H835</f>
        <v>139035.6</v>
      </c>
      <c r="O835" s="8">
        <f t="shared" ref="O835:O898" si="69">(E835-D835)*H835</f>
        <v>7267770</v>
      </c>
    </row>
    <row r="836" spans="1:15" x14ac:dyDescent="0.3">
      <c r="A836" t="s">
        <v>72</v>
      </c>
      <c r="B836" t="s">
        <v>73</v>
      </c>
      <c r="C836" t="s">
        <v>2</v>
      </c>
      <c r="D836" s="7">
        <v>199</v>
      </c>
      <c r="E836" s="7">
        <v>999</v>
      </c>
      <c r="F836" s="2">
        <v>0.8</v>
      </c>
      <c r="G836" s="5">
        <v>3.9</v>
      </c>
      <c r="H836" s="6">
        <v>1075</v>
      </c>
      <c r="I836" t="s">
        <v>2898</v>
      </c>
      <c r="J836" t="s">
        <v>2899</v>
      </c>
      <c r="K836" s="7">
        <f t="shared" si="65"/>
        <v>1073925</v>
      </c>
      <c r="L836" s="8">
        <f t="shared" si="66"/>
        <v>213925</v>
      </c>
      <c r="M836" s="9" t="str">
        <f t="shared" si="67"/>
        <v xml:space="preserve"> &lt; 200</v>
      </c>
      <c r="N836">
        <f t="shared" si="68"/>
        <v>4192.5</v>
      </c>
      <c r="O836" s="8">
        <f t="shared" si="69"/>
        <v>860000</v>
      </c>
    </row>
    <row r="837" spans="1:15" x14ac:dyDescent="0.3">
      <c r="A837" t="s">
        <v>1606</v>
      </c>
      <c r="B837" t="s">
        <v>1607</v>
      </c>
      <c r="C837" t="s">
        <v>1319</v>
      </c>
      <c r="D837" s="7">
        <v>250</v>
      </c>
      <c r="E837" s="7">
        <v>250</v>
      </c>
      <c r="F837" s="2">
        <v>0</v>
      </c>
      <c r="G837" s="5">
        <v>3.9</v>
      </c>
      <c r="H837" s="6">
        <v>13971</v>
      </c>
      <c r="I837" t="s">
        <v>2901</v>
      </c>
      <c r="J837" t="s">
        <v>2976</v>
      </c>
      <c r="K837" s="7">
        <f t="shared" si="65"/>
        <v>3492750</v>
      </c>
      <c r="L837" s="8">
        <f t="shared" si="66"/>
        <v>3492750</v>
      </c>
      <c r="M837" s="9" t="str">
        <f t="shared" si="67"/>
        <v>200 – 500</v>
      </c>
      <c r="N837">
        <f t="shared" si="68"/>
        <v>54486.9</v>
      </c>
      <c r="O837" s="8">
        <f t="shared" si="69"/>
        <v>0</v>
      </c>
    </row>
    <row r="838" spans="1:15" x14ac:dyDescent="0.3">
      <c r="A838" t="s">
        <v>1608</v>
      </c>
      <c r="B838" t="s">
        <v>1609</v>
      </c>
      <c r="C838" t="s">
        <v>714</v>
      </c>
      <c r="D838" s="7">
        <v>199</v>
      </c>
      <c r="E838" s="7">
        <v>499</v>
      </c>
      <c r="F838" s="2">
        <v>0.6</v>
      </c>
      <c r="G838" s="5">
        <v>3.6</v>
      </c>
      <c r="H838" s="6">
        <v>2492</v>
      </c>
      <c r="I838" t="s">
        <v>2901</v>
      </c>
      <c r="J838" t="s">
        <v>2924</v>
      </c>
      <c r="K838" s="7">
        <f t="shared" si="65"/>
        <v>1243508</v>
      </c>
      <c r="L838" s="8">
        <f t="shared" si="66"/>
        <v>495908</v>
      </c>
      <c r="M838" s="9" t="str">
        <f t="shared" si="67"/>
        <v xml:space="preserve"> &lt; 200</v>
      </c>
      <c r="N838">
        <f t="shared" si="68"/>
        <v>8971.2000000000007</v>
      </c>
      <c r="O838" s="8">
        <f t="shared" si="69"/>
        <v>747600</v>
      </c>
    </row>
    <row r="839" spans="1:15" x14ac:dyDescent="0.3">
      <c r="A839" t="s">
        <v>76</v>
      </c>
      <c r="B839" t="s">
        <v>77</v>
      </c>
      <c r="C839" t="s">
        <v>2</v>
      </c>
      <c r="D839" s="7">
        <v>899</v>
      </c>
      <c r="E839" s="7">
        <v>1900</v>
      </c>
      <c r="F839" s="2">
        <v>0.53</v>
      </c>
      <c r="G839" s="5">
        <v>4.4000000000000004</v>
      </c>
      <c r="H839" s="6">
        <v>13552</v>
      </c>
      <c r="I839" t="s">
        <v>2898</v>
      </c>
      <c r="J839" t="s">
        <v>2899</v>
      </c>
      <c r="K839" s="7">
        <f t="shared" si="65"/>
        <v>25748800</v>
      </c>
      <c r="L839" s="8">
        <f t="shared" si="66"/>
        <v>12183248</v>
      </c>
      <c r="M839" s="9" t="str">
        <f t="shared" si="67"/>
        <v>&gt; 500</v>
      </c>
      <c r="N839">
        <f t="shared" si="68"/>
        <v>59628.800000000003</v>
      </c>
      <c r="O839" s="8">
        <f t="shared" si="69"/>
        <v>13565552</v>
      </c>
    </row>
    <row r="840" spans="1:15" x14ac:dyDescent="0.3">
      <c r="A840" t="s">
        <v>78</v>
      </c>
      <c r="B840" t="s">
        <v>79</v>
      </c>
      <c r="C840" t="s">
        <v>2</v>
      </c>
      <c r="D840" s="7">
        <v>199</v>
      </c>
      <c r="E840" s="7">
        <v>999</v>
      </c>
      <c r="F840" s="2">
        <v>0.8</v>
      </c>
      <c r="G840" s="5">
        <v>4</v>
      </c>
      <c r="H840" s="6">
        <v>575</v>
      </c>
      <c r="I840" t="s">
        <v>2898</v>
      </c>
      <c r="J840" t="s">
        <v>2899</v>
      </c>
      <c r="K840" s="7">
        <f t="shared" si="65"/>
        <v>574425</v>
      </c>
      <c r="L840" s="8">
        <f t="shared" si="66"/>
        <v>114425</v>
      </c>
      <c r="M840" s="9" t="str">
        <f t="shared" si="67"/>
        <v xml:space="preserve"> &lt; 200</v>
      </c>
      <c r="N840">
        <f t="shared" si="68"/>
        <v>2300</v>
      </c>
      <c r="O840" s="8">
        <f t="shared" si="69"/>
        <v>460000</v>
      </c>
    </row>
    <row r="841" spans="1:15" x14ac:dyDescent="0.3">
      <c r="A841" t="s">
        <v>1610</v>
      </c>
      <c r="B841" t="s">
        <v>1611</v>
      </c>
      <c r="C841" t="s">
        <v>1595</v>
      </c>
      <c r="D841" s="7">
        <v>149</v>
      </c>
      <c r="E841" s="7">
        <v>999</v>
      </c>
      <c r="F841" s="2">
        <v>0.85</v>
      </c>
      <c r="G841" s="5">
        <v>3.5</v>
      </c>
      <c r="H841" s="6">
        <v>2523</v>
      </c>
      <c r="I841" t="s">
        <v>2898</v>
      </c>
      <c r="J841" t="s">
        <v>3011</v>
      </c>
      <c r="K841" s="7">
        <f t="shared" si="65"/>
        <v>2520477</v>
      </c>
      <c r="L841" s="8">
        <f t="shared" si="66"/>
        <v>375927</v>
      </c>
      <c r="M841" s="9" t="str">
        <f t="shared" si="67"/>
        <v xml:space="preserve"> &lt; 200</v>
      </c>
      <c r="N841">
        <f t="shared" si="68"/>
        <v>8830.5</v>
      </c>
      <c r="O841" s="8">
        <f t="shared" si="69"/>
        <v>2144550</v>
      </c>
    </row>
    <row r="842" spans="1:15" x14ac:dyDescent="0.3">
      <c r="A842" t="s">
        <v>1612</v>
      </c>
      <c r="B842" t="s">
        <v>1613</v>
      </c>
      <c r="C842" t="s">
        <v>1152</v>
      </c>
      <c r="D842" s="7">
        <v>469</v>
      </c>
      <c r="E842" s="7">
        <v>1499</v>
      </c>
      <c r="F842" s="2">
        <v>0.69</v>
      </c>
      <c r="G842" s="5">
        <v>4.0999999999999996</v>
      </c>
      <c r="H842" s="6">
        <v>352</v>
      </c>
      <c r="I842" t="s">
        <v>2898</v>
      </c>
      <c r="J842" t="s">
        <v>2945</v>
      </c>
      <c r="K842" s="7">
        <f t="shared" si="65"/>
        <v>527648</v>
      </c>
      <c r="L842" s="8">
        <f t="shared" si="66"/>
        <v>165088</v>
      </c>
      <c r="M842" s="9" t="str">
        <f t="shared" si="67"/>
        <v>200 – 500</v>
      </c>
      <c r="N842">
        <f t="shared" si="68"/>
        <v>1443.1999999999998</v>
      </c>
      <c r="O842" s="8">
        <f t="shared" si="69"/>
        <v>362560</v>
      </c>
    </row>
    <row r="843" spans="1:15" x14ac:dyDescent="0.3">
      <c r="A843" t="s">
        <v>1614</v>
      </c>
      <c r="B843" t="s">
        <v>1615</v>
      </c>
      <c r="C843" t="s">
        <v>1416</v>
      </c>
      <c r="D843" s="7">
        <v>1187</v>
      </c>
      <c r="E843" s="7">
        <v>1929</v>
      </c>
      <c r="F843" s="2">
        <v>0.38</v>
      </c>
      <c r="G843" s="5">
        <v>4.0999999999999996</v>
      </c>
      <c r="H843" s="6">
        <v>1662</v>
      </c>
      <c r="I843" t="s">
        <v>2898</v>
      </c>
      <c r="J843" t="s">
        <v>2988</v>
      </c>
      <c r="K843" s="7">
        <f t="shared" si="65"/>
        <v>3205998</v>
      </c>
      <c r="L843" s="8">
        <f t="shared" si="66"/>
        <v>1972794</v>
      </c>
      <c r="M843" s="9" t="str">
        <f t="shared" si="67"/>
        <v>&gt; 500</v>
      </c>
      <c r="N843">
        <f t="shared" si="68"/>
        <v>6814.2</v>
      </c>
      <c r="O843" s="8">
        <f t="shared" si="69"/>
        <v>1233204</v>
      </c>
    </row>
    <row r="844" spans="1:15" x14ac:dyDescent="0.3">
      <c r="A844" t="s">
        <v>1616</v>
      </c>
      <c r="B844" t="s">
        <v>1617</v>
      </c>
      <c r="C844" t="s">
        <v>1618</v>
      </c>
      <c r="D844" s="7">
        <v>849</v>
      </c>
      <c r="E844" s="7">
        <v>1499</v>
      </c>
      <c r="F844" s="2">
        <v>0.43</v>
      </c>
      <c r="G844" s="5">
        <v>4</v>
      </c>
      <c r="H844" s="6">
        <v>7352</v>
      </c>
      <c r="I844" t="s">
        <v>2898</v>
      </c>
      <c r="J844" t="s">
        <v>3012</v>
      </c>
      <c r="K844" s="7">
        <f t="shared" si="65"/>
        <v>11020648</v>
      </c>
      <c r="L844" s="8">
        <f t="shared" si="66"/>
        <v>6241848</v>
      </c>
      <c r="M844" s="9" t="str">
        <f t="shared" si="67"/>
        <v>&gt; 500</v>
      </c>
      <c r="N844">
        <f t="shared" si="68"/>
        <v>29408</v>
      </c>
      <c r="O844" s="8">
        <f t="shared" si="69"/>
        <v>4778800</v>
      </c>
    </row>
    <row r="845" spans="1:15" x14ac:dyDescent="0.3">
      <c r="A845" t="s">
        <v>1619</v>
      </c>
      <c r="B845" t="s">
        <v>1620</v>
      </c>
      <c r="C845" t="s">
        <v>1149</v>
      </c>
      <c r="D845" s="7">
        <v>328</v>
      </c>
      <c r="E845" s="7">
        <v>399</v>
      </c>
      <c r="F845" s="2">
        <v>0.18</v>
      </c>
      <c r="G845" s="5">
        <v>4.0999999999999996</v>
      </c>
      <c r="H845" s="6">
        <v>3441</v>
      </c>
      <c r="I845" t="s">
        <v>2898</v>
      </c>
      <c r="J845" t="s">
        <v>2944</v>
      </c>
      <c r="K845" s="7">
        <f t="shared" si="65"/>
        <v>1372959</v>
      </c>
      <c r="L845" s="8">
        <f t="shared" si="66"/>
        <v>1128648</v>
      </c>
      <c r="M845" s="9" t="str">
        <f t="shared" si="67"/>
        <v>200 – 500</v>
      </c>
      <c r="N845">
        <f t="shared" si="68"/>
        <v>14108.099999999999</v>
      </c>
      <c r="O845" s="8">
        <f t="shared" si="69"/>
        <v>244311</v>
      </c>
    </row>
    <row r="846" spans="1:15" x14ac:dyDescent="0.3">
      <c r="A846" t="s">
        <v>1621</v>
      </c>
      <c r="B846" t="s">
        <v>1622</v>
      </c>
      <c r="C846" t="s">
        <v>1157</v>
      </c>
      <c r="D846" s="7">
        <v>269</v>
      </c>
      <c r="E846" s="7">
        <v>699</v>
      </c>
      <c r="F846" s="2">
        <v>0.62</v>
      </c>
      <c r="G846" s="5">
        <v>4</v>
      </c>
      <c r="H846" s="6">
        <v>93</v>
      </c>
      <c r="I846" t="s">
        <v>2898</v>
      </c>
      <c r="J846" t="s">
        <v>2946</v>
      </c>
      <c r="K846" s="7">
        <f t="shared" si="65"/>
        <v>65007</v>
      </c>
      <c r="L846" s="8">
        <f t="shared" si="66"/>
        <v>25017</v>
      </c>
      <c r="M846" s="9" t="str">
        <f t="shared" si="67"/>
        <v>200 – 500</v>
      </c>
      <c r="N846">
        <f t="shared" si="68"/>
        <v>372</v>
      </c>
      <c r="O846" s="8">
        <f t="shared" si="69"/>
        <v>39990</v>
      </c>
    </row>
    <row r="847" spans="1:15" x14ac:dyDescent="0.3">
      <c r="A847" t="s">
        <v>1623</v>
      </c>
      <c r="B847" t="s">
        <v>1624</v>
      </c>
      <c r="C847" t="s">
        <v>1625</v>
      </c>
      <c r="D847" s="7">
        <v>299</v>
      </c>
      <c r="E847" s="7">
        <v>400</v>
      </c>
      <c r="F847" s="2">
        <v>0.25</v>
      </c>
      <c r="G847" s="5">
        <v>3.8</v>
      </c>
      <c r="H847" s="6">
        <v>40895</v>
      </c>
      <c r="I847" t="s">
        <v>2901</v>
      </c>
      <c r="J847" t="s">
        <v>3013</v>
      </c>
      <c r="K847" s="7">
        <f t="shared" si="65"/>
        <v>16358000</v>
      </c>
      <c r="L847" s="8">
        <f t="shared" si="66"/>
        <v>12227605</v>
      </c>
      <c r="M847" s="9" t="str">
        <f t="shared" si="67"/>
        <v>200 – 500</v>
      </c>
      <c r="N847">
        <f t="shared" si="68"/>
        <v>155401</v>
      </c>
      <c r="O847" s="8">
        <f t="shared" si="69"/>
        <v>4130395</v>
      </c>
    </row>
    <row r="848" spans="1:15" x14ac:dyDescent="0.3">
      <c r="A848" t="s">
        <v>1626</v>
      </c>
      <c r="B848" t="s">
        <v>1627</v>
      </c>
      <c r="C848" t="s">
        <v>1628</v>
      </c>
      <c r="D848" s="7">
        <v>549</v>
      </c>
      <c r="E848" s="7">
        <v>1499</v>
      </c>
      <c r="F848" s="2">
        <v>0.63</v>
      </c>
      <c r="G848" s="5">
        <v>4.3</v>
      </c>
      <c r="H848" s="6">
        <v>11006</v>
      </c>
      <c r="I848" t="s">
        <v>2898</v>
      </c>
      <c r="J848" t="s">
        <v>2999</v>
      </c>
      <c r="K848" s="7">
        <f t="shared" si="65"/>
        <v>16497994</v>
      </c>
      <c r="L848" s="8">
        <f t="shared" si="66"/>
        <v>6042294</v>
      </c>
      <c r="M848" s="9" t="str">
        <f t="shared" si="67"/>
        <v>&gt; 500</v>
      </c>
      <c r="N848">
        <f t="shared" si="68"/>
        <v>47325.799999999996</v>
      </c>
      <c r="O848" s="8">
        <f t="shared" si="69"/>
        <v>10455700</v>
      </c>
    </row>
    <row r="849" spans="1:15" x14ac:dyDescent="0.3">
      <c r="A849" t="s">
        <v>1629</v>
      </c>
      <c r="B849" t="s">
        <v>1630</v>
      </c>
      <c r="C849" t="s">
        <v>1314</v>
      </c>
      <c r="D849" s="7">
        <v>114</v>
      </c>
      <c r="E849" s="7">
        <v>120</v>
      </c>
      <c r="F849" s="2">
        <v>0.05</v>
      </c>
      <c r="G849" s="5">
        <v>4.2</v>
      </c>
      <c r="H849" s="6">
        <v>8938</v>
      </c>
      <c r="I849" t="s">
        <v>2952</v>
      </c>
      <c r="J849" t="s">
        <v>2975</v>
      </c>
      <c r="K849" s="7">
        <f t="shared" si="65"/>
        <v>1072560</v>
      </c>
      <c r="L849" s="8">
        <f t="shared" si="66"/>
        <v>1018932</v>
      </c>
      <c r="M849" s="9" t="str">
        <f t="shared" si="67"/>
        <v xml:space="preserve"> &lt; 200</v>
      </c>
      <c r="N849">
        <f t="shared" si="68"/>
        <v>37539.599999999999</v>
      </c>
      <c r="O849" s="8">
        <f t="shared" si="69"/>
        <v>53628</v>
      </c>
    </row>
    <row r="850" spans="1:15" x14ac:dyDescent="0.3">
      <c r="A850" t="s">
        <v>1631</v>
      </c>
      <c r="B850" t="s">
        <v>1632</v>
      </c>
      <c r="C850" t="s">
        <v>1633</v>
      </c>
      <c r="D850" s="7">
        <v>120</v>
      </c>
      <c r="E850" s="7">
        <v>120</v>
      </c>
      <c r="F850" s="2">
        <v>0</v>
      </c>
      <c r="G850" s="5">
        <v>4.0999999999999996</v>
      </c>
      <c r="H850" s="6">
        <v>4308</v>
      </c>
      <c r="I850" t="s">
        <v>2952</v>
      </c>
      <c r="J850" t="s">
        <v>3014</v>
      </c>
      <c r="K850" s="7">
        <f t="shared" si="65"/>
        <v>516960</v>
      </c>
      <c r="L850" s="8">
        <f t="shared" si="66"/>
        <v>516960</v>
      </c>
      <c r="M850" s="9" t="str">
        <f t="shared" si="67"/>
        <v xml:space="preserve"> &lt; 200</v>
      </c>
      <c r="N850">
        <f t="shared" si="68"/>
        <v>17662.8</v>
      </c>
      <c r="O850" s="8">
        <f t="shared" si="69"/>
        <v>0</v>
      </c>
    </row>
    <row r="851" spans="1:15" x14ac:dyDescent="0.3">
      <c r="A851" t="s">
        <v>82</v>
      </c>
      <c r="B851" t="s">
        <v>83</v>
      </c>
      <c r="C851" t="s">
        <v>2</v>
      </c>
      <c r="D851" s="7">
        <v>970</v>
      </c>
      <c r="E851" s="7">
        <v>1999</v>
      </c>
      <c r="F851" s="2">
        <v>0.51</v>
      </c>
      <c r="G851" s="5">
        <v>4.2</v>
      </c>
      <c r="H851" s="6">
        <v>462</v>
      </c>
      <c r="I851" t="s">
        <v>2898</v>
      </c>
      <c r="J851" t="s">
        <v>2899</v>
      </c>
      <c r="K851" s="7">
        <f t="shared" si="65"/>
        <v>923538</v>
      </c>
      <c r="L851" s="8">
        <f t="shared" si="66"/>
        <v>448140</v>
      </c>
      <c r="M851" s="9" t="str">
        <f t="shared" si="67"/>
        <v>&gt; 500</v>
      </c>
      <c r="N851">
        <f t="shared" si="68"/>
        <v>1940.4</v>
      </c>
      <c r="O851" s="8">
        <f t="shared" si="69"/>
        <v>475398</v>
      </c>
    </row>
    <row r="852" spans="1:15" x14ac:dyDescent="0.3">
      <c r="A852" t="s">
        <v>84</v>
      </c>
      <c r="B852" t="s">
        <v>85</v>
      </c>
      <c r="C852" t="s">
        <v>2</v>
      </c>
      <c r="D852" s="7">
        <v>209</v>
      </c>
      <c r="E852" s="7">
        <v>695</v>
      </c>
      <c r="F852" s="2">
        <v>0.7</v>
      </c>
      <c r="G852" s="5">
        <v>4.5</v>
      </c>
      <c r="H852" s="6">
        <v>107686</v>
      </c>
      <c r="I852" t="s">
        <v>2898</v>
      </c>
      <c r="J852" t="s">
        <v>2899</v>
      </c>
      <c r="K852" s="7">
        <f t="shared" si="65"/>
        <v>74841770</v>
      </c>
      <c r="L852" s="8">
        <f t="shared" si="66"/>
        <v>22506374</v>
      </c>
      <c r="M852" s="9" t="str">
        <f t="shared" si="67"/>
        <v>200 – 500</v>
      </c>
      <c r="N852">
        <f t="shared" si="68"/>
        <v>484587</v>
      </c>
      <c r="O852" s="8">
        <f t="shared" si="69"/>
        <v>52335396</v>
      </c>
    </row>
    <row r="853" spans="1:15" x14ac:dyDescent="0.3">
      <c r="A853" t="s">
        <v>1634</v>
      </c>
      <c r="B853" t="s">
        <v>1635</v>
      </c>
      <c r="C853" t="s">
        <v>1149</v>
      </c>
      <c r="D853" s="7">
        <v>1490</v>
      </c>
      <c r="E853" s="7">
        <v>2295</v>
      </c>
      <c r="F853" s="2">
        <v>0.35</v>
      </c>
      <c r="G853" s="5">
        <v>4.5999999999999996</v>
      </c>
      <c r="H853" s="6">
        <v>10652</v>
      </c>
      <c r="I853" t="s">
        <v>2898</v>
      </c>
      <c r="J853" t="s">
        <v>2944</v>
      </c>
      <c r="K853" s="7">
        <f t="shared" si="65"/>
        <v>24446340</v>
      </c>
      <c r="L853" s="8">
        <f t="shared" si="66"/>
        <v>15871480</v>
      </c>
      <c r="M853" s="9" t="str">
        <f t="shared" si="67"/>
        <v>&gt; 500</v>
      </c>
      <c r="N853">
        <f t="shared" si="68"/>
        <v>48999.199999999997</v>
      </c>
      <c r="O853" s="8">
        <f t="shared" si="69"/>
        <v>8574860</v>
      </c>
    </row>
    <row r="854" spans="1:15" x14ac:dyDescent="0.3">
      <c r="A854" t="s">
        <v>1636</v>
      </c>
      <c r="B854" t="s">
        <v>1637</v>
      </c>
      <c r="C854" t="s">
        <v>1638</v>
      </c>
      <c r="D854" s="7">
        <v>99</v>
      </c>
      <c r="E854" s="7">
        <v>99</v>
      </c>
      <c r="F854" s="2">
        <v>0</v>
      </c>
      <c r="G854" s="5">
        <v>4.3</v>
      </c>
      <c r="H854" s="6">
        <v>5036</v>
      </c>
      <c r="I854" t="s">
        <v>2954</v>
      </c>
      <c r="J854" t="s">
        <v>3015</v>
      </c>
      <c r="K854" s="7">
        <f t="shared" si="65"/>
        <v>498564</v>
      </c>
      <c r="L854" s="8">
        <f t="shared" si="66"/>
        <v>498564</v>
      </c>
      <c r="M854" s="9" t="str">
        <f t="shared" si="67"/>
        <v xml:space="preserve"> &lt; 200</v>
      </c>
      <c r="N854">
        <f t="shared" si="68"/>
        <v>21654.799999999999</v>
      </c>
      <c r="O854" s="8">
        <f t="shared" si="69"/>
        <v>0</v>
      </c>
    </row>
    <row r="855" spans="1:15" x14ac:dyDescent="0.3">
      <c r="A855" t="s">
        <v>1639</v>
      </c>
      <c r="B855" t="s">
        <v>1640</v>
      </c>
      <c r="C855" t="s">
        <v>1149</v>
      </c>
      <c r="D855" s="7">
        <v>149</v>
      </c>
      <c r="E855" s="7">
        <v>249</v>
      </c>
      <c r="F855" s="2">
        <v>0.4</v>
      </c>
      <c r="G855" s="5">
        <v>4</v>
      </c>
      <c r="H855" s="6">
        <v>5057</v>
      </c>
      <c r="I855" t="s">
        <v>2898</v>
      </c>
      <c r="J855" t="s">
        <v>2944</v>
      </c>
      <c r="K855" s="7">
        <f t="shared" si="65"/>
        <v>1259193</v>
      </c>
      <c r="L855" s="8">
        <f t="shared" si="66"/>
        <v>753493</v>
      </c>
      <c r="M855" s="9" t="str">
        <f t="shared" si="67"/>
        <v xml:space="preserve"> &lt; 200</v>
      </c>
      <c r="N855">
        <f t="shared" si="68"/>
        <v>20228</v>
      </c>
      <c r="O855" s="8">
        <f t="shared" si="69"/>
        <v>505700</v>
      </c>
    </row>
    <row r="856" spans="1:15" x14ac:dyDescent="0.3">
      <c r="A856" t="s">
        <v>1641</v>
      </c>
      <c r="B856" t="s">
        <v>1642</v>
      </c>
      <c r="C856" t="s">
        <v>1251</v>
      </c>
      <c r="D856" s="7">
        <v>575</v>
      </c>
      <c r="E856" s="7">
        <v>2799</v>
      </c>
      <c r="F856" s="2">
        <v>0.79</v>
      </c>
      <c r="G856" s="5">
        <v>4.2</v>
      </c>
      <c r="H856" s="6">
        <v>8537</v>
      </c>
      <c r="I856" t="s">
        <v>2898</v>
      </c>
      <c r="J856" t="s">
        <v>2965</v>
      </c>
      <c r="K856" s="7">
        <f t="shared" si="65"/>
        <v>23895063</v>
      </c>
      <c r="L856" s="8">
        <f t="shared" si="66"/>
        <v>4908775</v>
      </c>
      <c r="M856" s="9" t="str">
        <f t="shared" si="67"/>
        <v>&gt; 500</v>
      </c>
      <c r="N856">
        <f t="shared" si="68"/>
        <v>35855.4</v>
      </c>
      <c r="O856" s="8">
        <f t="shared" si="69"/>
        <v>18986288</v>
      </c>
    </row>
    <row r="857" spans="1:15" x14ac:dyDescent="0.3">
      <c r="A857" t="s">
        <v>94</v>
      </c>
      <c r="B857" t="s">
        <v>95</v>
      </c>
      <c r="C857" t="s">
        <v>2</v>
      </c>
      <c r="D857" s="7">
        <v>333</v>
      </c>
      <c r="E857" s="7">
        <v>999</v>
      </c>
      <c r="F857" s="2">
        <v>0.67</v>
      </c>
      <c r="G857" s="5">
        <v>3.3</v>
      </c>
      <c r="H857" s="6">
        <v>9792</v>
      </c>
      <c r="I857" t="s">
        <v>2898</v>
      </c>
      <c r="J857" t="s">
        <v>2899</v>
      </c>
      <c r="K857" s="7">
        <f t="shared" si="65"/>
        <v>9782208</v>
      </c>
      <c r="L857" s="8">
        <f t="shared" si="66"/>
        <v>3260736</v>
      </c>
      <c r="M857" s="9" t="str">
        <f t="shared" si="67"/>
        <v>200 – 500</v>
      </c>
      <c r="N857">
        <f t="shared" si="68"/>
        <v>32313.599999999999</v>
      </c>
      <c r="O857" s="8">
        <f t="shared" si="69"/>
        <v>6521472</v>
      </c>
    </row>
    <row r="858" spans="1:15" x14ac:dyDescent="0.3">
      <c r="A858" t="s">
        <v>1643</v>
      </c>
      <c r="B858" t="s">
        <v>1644</v>
      </c>
      <c r="C858" t="s">
        <v>1465</v>
      </c>
      <c r="D858" s="7">
        <v>178</v>
      </c>
      <c r="E858" s="7">
        <v>210</v>
      </c>
      <c r="F858" s="2">
        <v>0.15</v>
      </c>
      <c r="G858" s="5">
        <v>4.3</v>
      </c>
      <c r="H858" s="6">
        <v>2450</v>
      </c>
      <c r="I858" t="s">
        <v>2952</v>
      </c>
      <c r="J858" t="s">
        <v>2995</v>
      </c>
      <c r="K858" s="7">
        <f t="shared" si="65"/>
        <v>514500</v>
      </c>
      <c r="L858" s="8">
        <f t="shared" si="66"/>
        <v>436100</v>
      </c>
      <c r="M858" s="9" t="str">
        <f t="shared" si="67"/>
        <v xml:space="preserve"> &lt; 200</v>
      </c>
      <c r="N858">
        <f t="shared" si="68"/>
        <v>10535</v>
      </c>
      <c r="O858" s="8">
        <f t="shared" si="69"/>
        <v>78400</v>
      </c>
    </row>
    <row r="859" spans="1:15" x14ac:dyDescent="0.3">
      <c r="A859" t="s">
        <v>1645</v>
      </c>
      <c r="B859" t="s">
        <v>1646</v>
      </c>
      <c r="C859" t="s">
        <v>714</v>
      </c>
      <c r="D859" s="7">
        <v>1599</v>
      </c>
      <c r="E859" s="7">
        <v>3490</v>
      </c>
      <c r="F859" s="2">
        <v>0.54</v>
      </c>
      <c r="G859" s="5">
        <v>3.7</v>
      </c>
      <c r="H859" s="6">
        <v>676</v>
      </c>
      <c r="I859" t="s">
        <v>2901</v>
      </c>
      <c r="J859" t="s">
        <v>2924</v>
      </c>
      <c r="K859" s="7">
        <f t="shared" si="65"/>
        <v>2359240</v>
      </c>
      <c r="L859" s="8">
        <f t="shared" si="66"/>
        <v>1080924</v>
      </c>
      <c r="M859" s="9" t="str">
        <f t="shared" si="67"/>
        <v>&gt; 500</v>
      </c>
      <c r="N859">
        <f t="shared" si="68"/>
        <v>2501.2000000000003</v>
      </c>
      <c r="O859" s="8">
        <f t="shared" si="69"/>
        <v>1278316</v>
      </c>
    </row>
    <row r="860" spans="1:15" x14ac:dyDescent="0.3">
      <c r="A860" t="s">
        <v>1647</v>
      </c>
      <c r="B860" t="s">
        <v>1648</v>
      </c>
      <c r="C860" t="s">
        <v>714</v>
      </c>
      <c r="D860" s="7">
        <v>499</v>
      </c>
      <c r="E860" s="7">
        <v>1299</v>
      </c>
      <c r="F860" s="2">
        <v>0.62</v>
      </c>
      <c r="G860" s="5">
        <v>3.9</v>
      </c>
      <c r="H860" s="6">
        <v>1173</v>
      </c>
      <c r="I860" t="s">
        <v>2901</v>
      </c>
      <c r="J860" t="s">
        <v>2924</v>
      </c>
      <c r="K860" s="7">
        <f t="shared" si="65"/>
        <v>1523727</v>
      </c>
      <c r="L860" s="8">
        <f t="shared" si="66"/>
        <v>585327</v>
      </c>
      <c r="M860" s="9" t="str">
        <f t="shared" si="67"/>
        <v>200 – 500</v>
      </c>
      <c r="N860">
        <f t="shared" si="68"/>
        <v>4574.7</v>
      </c>
      <c r="O860" s="8">
        <f t="shared" si="69"/>
        <v>938400</v>
      </c>
    </row>
    <row r="861" spans="1:15" x14ac:dyDescent="0.3">
      <c r="A861" t="s">
        <v>1649</v>
      </c>
      <c r="B861" t="s">
        <v>1650</v>
      </c>
      <c r="C861" t="s">
        <v>1257</v>
      </c>
      <c r="D861" s="7">
        <v>199</v>
      </c>
      <c r="E861" s="7">
        <v>499</v>
      </c>
      <c r="F861" s="2">
        <v>0.6</v>
      </c>
      <c r="G861" s="5">
        <v>4.3</v>
      </c>
      <c r="H861" s="6">
        <v>9998</v>
      </c>
      <c r="I861" t="s">
        <v>2898</v>
      </c>
      <c r="J861" t="s">
        <v>2967</v>
      </c>
      <c r="K861" s="7">
        <f t="shared" si="65"/>
        <v>4989002</v>
      </c>
      <c r="L861" s="8">
        <f t="shared" si="66"/>
        <v>1989602</v>
      </c>
      <c r="M861" s="9" t="str">
        <f t="shared" si="67"/>
        <v xml:space="preserve"> &lt; 200</v>
      </c>
      <c r="N861">
        <f t="shared" si="68"/>
        <v>42991.4</v>
      </c>
      <c r="O861" s="8">
        <f t="shared" si="69"/>
        <v>2999400</v>
      </c>
    </row>
    <row r="862" spans="1:15" x14ac:dyDescent="0.3">
      <c r="A862" t="s">
        <v>1651</v>
      </c>
      <c r="B862" t="s">
        <v>1652</v>
      </c>
      <c r="C862" t="s">
        <v>683</v>
      </c>
      <c r="D862" s="7">
        <v>2499</v>
      </c>
      <c r="E862" s="7">
        <v>5999</v>
      </c>
      <c r="F862" s="2">
        <v>0.57999999999999996</v>
      </c>
      <c r="G862" s="5">
        <v>4.0999999999999996</v>
      </c>
      <c r="H862" s="6">
        <v>5852</v>
      </c>
      <c r="I862" t="s">
        <v>2901</v>
      </c>
      <c r="J862" t="s">
        <v>2919</v>
      </c>
      <c r="K862" s="7">
        <f t="shared" si="65"/>
        <v>35106148</v>
      </c>
      <c r="L862" s="8">
        <f t="shared" si="66"/>
        <v>14624148</v>
      </c>
      <c r="M862" s="9" t="str">
        <f t="shared" si="67"/>
        <v>&gt; 500</v>
      </c>
      <c r="N862">
        <f t="shared" si="68"/>
        <v>23993.199999999997</v>
      </c>
      <c r="O862" s="8">
        <f t="shared" si="69"/>
        <v>20482000</v>
      </c>
    </row>
    <row r="863" spans="1:15" x14ac:dyDescent="0.3">
      <c r="A863" t="s">
        <v>1653</v>
      </c>
      <c r="B863" t="s">
        <v>1654</v>
      </c>
      <c r="C863" t="s">
        <v>1655</v>
      </c>
      <c r="D863" s="7">
        <v>199</v>
      </c>
      <c r="E863" s="7">
        <v>999</v>
      </c>
      <c r="F863" s="2">
        <v>0.8</v>
      </c>
      <c r="G863" s="5">
        <v>4.2</v>
      </c>
      <c r="H863" s="6">
        <v>362</v>
      </c>
      <c r="I863" t="s">
        <v>2898</v>
      </c>
      <c r="J863" t="s">
        <v>3016</v>
      </c>
      <c r="K863" s="7">
        <f t="shared" si="65"/>
        <v>361638</v>
      </c>
      <c r="L863" s="8">
        <f t="shared" si="66"/>
        <v>72038</v>
      </c>
      <c r="M863" s="9" t="str">
        <f t="shared" si="67"/>
        <v xml:space="preserve"> &lt; 200</v>
      </c>
      <c r="N863">
        <f t="shared" si="68"/>
        <v>1520.4</v>
      </c>
      <c r="O863" s="8">
        <f t="shared" si="69"/>
        <v>289600</v>
      </c>
    </row>
    <row r="864" spans="1:15" x14ac:dyDescent="0.3">
      <c r="A864" t="s">
        <v>1656</v>
      </c>
      <c r="B864" t="s">
        <v>1657</v>
      </c>
      <c r="C864" t="s">
        <v>704</v>
      </c>
      <c r="D864" s="7">
        <v>939</v>
      </c>
      <c r="E864" s="7">
        <v>1800</v>
      </c>
      <c r="F864" s="2">
        <v>0.48</v>
      </c>
      <c r="G864" s="5">
        <v>4.5</v>
      </c>
      <c r="H864" s="6">
        <v>205052</v>
      </c>
      <c r="I864" t="s">
        <v>2901</v>
      </c>
      <c r="J864" t="s">
        <v>2922</v>
      </c>
      <c r="K864" s="7">
        <f t="shared" si="65"/>
        <v>369093600</v>
      </c>
      <c r="L864" s="8">
        <f t="shared" si="66"/>
        <v>192543828</v>
      </c>
      <c r="M864" s="9" t="str">
        <f t="shared" si="67"/>
        <v>&gt; 500</v>
      </c>
      <c r="N864">
        <f t="shared" si="68"/>
        <v>922734</v>
      </c>
      <c r="O864" s="8">
        <f t="shared" si="69"/>
        <v>176549772</v>
      </c>
    </row>
    <row r="865" spans="1:15" x14ac:dyDescent="0.3">
      <c r="A865" t="s">
        <v>1658</v>
      </c>
      <c r="B865" t="s">
        <v>1659</v>
      </c>
      <c r="C865" t="s">
        <v>683</v>
      </c>
      <c r="D865" s="7">
        <v>2499</v>
      </c>
      <c r="E865" s="7">
        <v>9999</v>
      </c>
      <c r="F865" s="2">
        <v>0.75</v>
      </c>
      <c r="G865" s="5">
        <v>4</v>
      </c>
      <c r="H865" s="6">
        <v>9090</v>
      </c>
      <c r="I865" t="s">
        <v>2901</v>
      </c>
      <c r="J865" t="s">
        <v>2919</v>
      </c>
      <c r="K865" s="7">
        <f t="shared" si="65"/>
        <v>90890910</v>
      </c>
      <c r="L865" s="8">
        <f t="shared" si="66"/>
        <v>22715910</v>
      </c>
      <c r="M865" s="9" t="str">
        <f t="shared" si="67"/>
        <v>&gt; 500</v>
      </c>
      <c r="N865">
        <f t="shared" si="68"/>
        <v>36360</v>
      </c>
      <c r="O865" s="8">
        <f t="shared" si="69"/>
        <v>68175000</v>
      </c>
    </row>
    <row r="866" spans="1:15" x14ac:dyDescent="0.3">
      <c r="A866" t="s">
        <v>1660</v>
      </c>
      <c r="B866" t="s">
        <v>1661</v>
      </c>
      <c r="C866" t="s">
        <v>1149</v>
      </c>
      <c r="D866" s="7">
        <v>1439</v>
      </c>
      <c r="E866" s="7">
        <v>2890</v>
      </c>
      <c r="F866" s="2">
        <v>0.5</v>
      </c>
      <c r="G866" s="5">
        <v>4.5</v>
      </c>
      <c r="H866" s="6">
        <v>4099</v>
      </c>
      <c r="I866" t="s">
        <v>2898</v>
      </c>
      <c r="J866" t="s">
        <v>2944</v>
      </c>
      <c r="K866" s="7">
        <f t="shared" si="65"/>
        <v>11846110</v>
      </c>
      <c r="L866" s="8">
        <f t="shared" si="66"/>
        <v>5898461</v>
      </c>
      <c r="M866" s="9" t="str">
        <f t="shared" si="67"/>
        <v>&gt; 500</v>
      </c>
      <c r="N866">
        <f t="shared" si="68"/>
        <v>18445.5</v>
      </c>
      <c r="O866" s="8">
        <f t="shared" si="69"/>
        <v>5947649</v>
      </c>
    </row>
    <row r="867" spans="1:15" x14ac:dyDescent="0.3">
      <c r="A867" t="s">
        <v>1662</v>
      </c>
      <c r="B867" t="s">
        <v>1663</v>
      </c>
      <c r="C867" t="s">
        <v>714</v>
      </c>
      <c r="D867" s="7">
        <v>1099</v>
      </c>
      <c r="E867" s="7">
        <v>5999</v>
      </c>
      <c r="F867" s="2">
        <v>0.82</v>
      </c>
      <c r="G867" s="5">
        <v>3.5</v>
      </c>
      <c r="H867" s="6">
        <v>12966</v>
      </c>
      <c r="I867" t="s">
        <v>2901</v>
      </c>
      <c r="J867" t="s">
        <v>2924</v>
      </c>
      <c r="K867" s="7">
        <f t="shared" si="65"/>
        <v>77783034</v>
      </c>
      <c r="L867" s="8">
        <f t="shared" si="66"/>
        <v>14249634</v>
      </c>
      <c r="M867" s="9" t="str">
        <f t="shared" si="67"/>
        <v>&gt; 500</v>
      </c>
      <c r="N867">
        <f t="shared" si="68"/>
        <v>45381</v>
      </c>
      <c r="O867" s="8">
        <f t="shared" si="69"/>
        <v>63533400</v>
      </c>
    </row>
    <row r="868" spans="1:15" x14ac:dyDescent="0.3">
      <c r="A868" t="s">
        <v>1664</v>
      </c>
      <c r="B868" t="s">
        <v>1665</v>
      </c>
      <c r="C868" t="s">
        <v>1314</v>
      </c>
      <c r="D868" s="7">
        <v>157</v>
      </c>
      <c r="E868" s="7">
        <v>160</v>
      </c>
      <c r="F868" s="2">
        <v>0.02</v>
      </c>
      <c r="G868" s="5">
        <v>4.5</v>
      </c>
      <c r="H868" s="6">
        <v>4428</v>
      </c>
      <c r="I868" t="s">
        <v>2952</v>
      </c>
      <c r="J868" t="s">
        <v>2975</v>
      </c>
      <c r="K868" s="7">
        <f t="shared" si="65"/>
        <v>708480</v>
      </c>
      <c r="L868" s="8">
        <f t="shared" si="66"/>
        <v>695196</v>
      </c>
      <c r="M868" s="9" t="str">
        <f t="shared" si="67"/>
        <v xml:space="preserve"> &lt; 200</v>
      </c>
      <c r="N868">
        <f t="shared" si="68"/>
        <v>19926</v>
      </c>
      <c r="O868" s="8">
        <f t="shared" si="69"/>
        <v>13284</v>
      </c>
    </row>
    <row r="869" spans="1:15" x14ac:dyDescent="0.3">
      <c r="A869" t="s">
        <v>90</v>
      </c>
      <c r="B869" t="s">
        <v>91</v>
      </c>
      <c r="C869" t="s">
        <v>19</v>
      </c>
      <c r="D869" s="7">
        <v>999</v>
      </c>
      <c r="E869" s="7">
        <v>1599</v>
      </c>
      <c r="F869" s="2">
        <v>0.38</v>
      </c>
      <c r="G869" s="5">
        <v>4.3</v>
      </c>
      <c r="H869" s="6">
        <v>12093</v>
      </c>
      <c r="I869" t="s">
        <v>2898</v>
      </c>
      <c r="J869" t="s">
        <v>2900</v>
      </c>
      <c r="K869" s="7">
        <f t="shared" si="65"/>
        <v>19336707</v>
      </c>
      <c r="L869" s="8">
        <f t="shared" si="66"/>
        <v>12080907</v>
      </c>
      <c r="M869" s="9" t="str">
        <f t="shared" si="67"/>
        <v>&gt; 500</v>
      </c>
      <c r="N869">
        <f t="shared" si="68"/>
        <v>51999.9</v>
      </c>
      <c r="O869" s="8">
        <f t="shared" si="69"/>
        <v>7255800</v>
      </c>
    </row>
    <row r="870" spans="1:15" x14ac:dyDescent="0.3">
      <c r="A870" t="s">
        <v>1666</v>
      </c>
      <c r="B870" t="s">
        <v>1667</v>
      </c>
      <c r="C870" t="s">
        <v>1238</v>
      </c>
      <c r="D870" s="7">
        <v>115</v>
      </c>
      <c r="E870" s="7">
        <v>999</v>
      </c>
      <c r="F870" s="2">
        <v>0.88</v>
      </c>
      <c r="G870" s="5">
        <v>3.3</v>
      </c>
      <c r="H870" s="6">
        <v>5692</v>
      </c>
      <c r="I870" t="s">
        <v>2898</v>
      </c>
      <c r="J870" t="s">
        <v>2964</v>
      </c>
      <c r="K870" s="7">
        <f t="shared" si="65"/>
        <v>5686308</v>
      </c>
      <c r="L870" s="8">
        <f t="shared" si="66"/>
        <v>654580</v>
      </c>
      <c r="M870" s="9" t="str">
        <f t="shared" si="67"/>
        <v xml:space="preserve"> &lt; 200</v>
      </c>
      <c r="N870">
        <f t="shared" si="68"/>
        <v>18783.599999999999</v>
      </c>
      <c r="O870" s="8">
        <f t="shared" si="69"/>
        <v>5031728</v>
      </c>
    </row>
    <row r="871" spans="1:15" x14ac:dyDescent="0.3">
      <c r="A871" t="s">
        <v>1668</v>
      </c>
      <c r="B871" t="s">
        <v>1669</v>
      </c>
      <c r="C871" t="s">
        <v>1152</v>
      </c>
      <c r="D871" s="7">
        <v>175</v>
      </c>
      <c r="E871" s="7">
        <v>499</v>
      </c>
      <c r="F871" s="2">
        <v>0.65</v>
      </c>
      <c r="G871" s="5">
        <v>4.0999999999999996</v>
      </c>
      <c r="H871" s="6">
        <v>21</v>
      </c>
      <c r="I871" t="s">
        <v>2898</v>
      </c>
      <c r="J871" t="s">
        <v>2945</v>
      </c>
      <c r="K871" s="7">
        <f t="shared" si="65"/>
        <v>10479</v>
      </c>
      <c r="L871" s="8">
        <f t="shared" si="66"/>
        <v>3675</v>
      </c>
      <c r="M871" s="9" t="str">
        <f t="shared" si="67"/>
        <v xml:space="preserve"> &lt; 200</v>
      </c>
      <c r="N871">
        <f t="shared" si="68"/>
        <v>86.1</v>
      </c>
      <c r="O871" s="8">
        <f t="shared" si="69"/>
        <v>6804</v>
      </c>
    </row>
    <row r="872" spans="1:15" x14ac:dyDescent="0.3">
      <c r="A872" t="s">
        <v>1670</v>
      </c>
      <c r="B872" t="s">
        <v>1671</v>
      </c>
      <c r="C872" t="s">
        <v>1374</v>
      </c>
      <c r="D872" s="7">
        <v>1999</v>
      </c>
      <c r="E872" s="7">
        <v>4700</v>
      </c>
      <c r="F872" s="2">
        <v>0.56999999999999995</v>
      </c>
      <c r="G872" s="5">
        <v>3.8</v>
      </c>
      <c r="H872" s="6">
        <v>1880</v>
      </c>
      <c r="I872" t="s">
        <v>2901</v>
      </c>
      <c r="J872" t="s">
        <v>2985</v>
      </c>
      <c r="K872" s="7">
        <f t="shared" si="65"/>
        <v>8836000</v>
      </c>
      <c r="L872" s="8">
        <f t="shared" si="66"/>
        <v>3758120</v>
      </c>
      <c r="M872" s="9" t="str">
        <f t="shared" si="67"/>
        <v>&gt; 500</v>
      </c>
      <c r="N872">
        <f t="shared" si="68"/>
        <v>7144</v>
      </c>
      <c r="O872" s="8">
        <f t="shared" si="69"/>
        <v>5077880</v>
      </c>
    </row>
    <row r="873" spans="1:15" x14ac:dyDescent="0.3">
      <c r="A873" t="s">
        <v>1672</v>
      </c>
      <c r="B873" t="s">
        <v>1673</v>
      </c>
      <c r="C873" t="s">
        <v>1674</v>
      </c>
      <c r="D873" s="7">
        <v>3999</v>
      </c>
      <c r="E873" s="7">
        <v>4332.96</v>
      </c>
      <c r="F873" s="2">
        <v>0.08</v>
      </c>
      <c r="G873" s="5">
        <v>3.5</v>
      </c>
      <c r="H873" s="6">
        <v>21762</v>
      </c>
      <c r="I873" t="s">
        <v>2898</v>
      </c>
      <c r="J873" t="s">
        <v>3017</v>
      </c>
      <c r="K873" s="7">
        <f t="shared" si="65"/>
        <v>94293875.519999996</v>
      </c>
      <c r="L873" s="8">
        <f t="shared" si="66"/>
        <v>87026238</v>
      </c>
      <c r="M873" s="9" t="str">
        <f t="shared" si="67"/>
        <v>&gt; 500</v>
      </c>
      <c r="N873">
        <f t="shared" si="68"/>
        <v>76167</v>
      </c>
      <c r="O873" s="8">
        <f t="shared" si="69"/>
        <v>7267637.5200000005</v>
      </c>
    </row>
    <row r="874" spans="1:15" x14ac:dyDescent="0.3">
      <c r="A874" t="s">
        <v>1675</v>
      </c>
      <c r="B874" t="s">
        <v>1676</v>
      </c>
      <c r="C874" t="s">
        <v>1277</v>
      </c>
      <c r="D874" s="7">
        <v>899</v>
      </c>
      <c r="E874" s="7">
        <v>1800</v>
      </c>
      <c r="F874" s="2">
        <v>0.5</v>
      </c>
      <c r="G874" s="5">
        <v>4.0999999999999996</v>
      </c>
      <c r="H874" s="6">
        <v>22375</v>
      </c>
      <c r="I874" t="s">
        <v>2898</v>
      </c>
      <c r="J874" t="s">
        <v>2971</v>
      </c>
      <c r="K874" s="7">
        <f t="shared" si="65"/>
        <v>40275000</v>
      </c>
      <c r="L874" s="8">
        <f t="shared" si="66"/>
        <v>20115125</v>
      </c>
      <c r="M874" s="9" t="str">
        <f t="shared" si="67"/>
        <v>&gt; 500</v>
      </c>
      <c r="N874">
        <f t="shared" si="68"/>
        <v>91737.499999999985</v>
      </c>
      <c r="O874" s="8">
        <f t="shared" si="69"/>
        <v>20159875</v>
      </c>
    </row>
    <row r="875" spans="1:15" x14ac:dyDescent="0.3">
      <c r="A875" t="s">
        <v>1677</v>
      </c>
      <c r="B875" t="s">
        <v>1678</v>
      </c>
      <c r="C875" t="s">
        <v>1257</v>
      </c>
      <c r="D875" s="7">
        <v>299</v>
      </c>
      <c r="E875" s="7">
        <v>990</v>
      </c>
      <c r="F875" s="2">
        <v>0.7</v>
      </c>
      <c r="G875" s="5">
        <v>4.5</v>
      </c>
      <c r="H875" s="6">
        <v>2453</v>
      </c>
      <c r="I875" t="s">
        <v>2898</v>
      </c>
      <c r="J875" t="s">
        <v>2967</v>
      </c>
      <c r="K875" s="7">
        <f t="shared" si="65"/>
        <v>2428470</v>
      </c>
      <c r="L875" s="8">
        <f t="shared" si="66"/>
        <v>733447</v>
      </c>
      <c r="M875" s="9" t="str">
        <f t="shared" si="67"/>
        <v>200 – 500</v>
      </c>
      <c r="N875">
        <f t="shared" si="68"/>
        <v>11038.5</v>
      </c>
      <c r="O875" s="8">
        <f t="shared" si="69"/>
        <v>1695023</v>
      </c>
    </row>
    <row r="876" spans="1:15" x14ac:dyDescent="0.3">
      <c r="A876" t="s">
        <v>1679</v>
      </c>
      <c r="B876" t="s">
        <v>1680</v>
      </c>
      <c r="C876" t="s">
        <v>1152</v>
      </c>
      <c r="D876" s="7">
        <v>3303</v>
      </c>
      <c r="E876" s="7">
        <v>4699</v>
      </c>
      <c r="F876" s="2">
        <v>0.3</v>
      </c>
      <c r="G876" s="5">
        <v>4.4000000000000004</v>
      </c>
      <c r="H876" s="6">
        <v>13544</v>
      </c>
      <c r="I876" t="s">
        <v>2898</v>
      </c>
      <c r="J876" t="s">
        <v>2945</v>
      </c>
      <c r="K876" s="7">
        <f t="shared" si="65"/>
        <v>63643256</v>
      </c>
      <c r="L876" s="8">
        <f t="shared" si="66"/>
        <v>44735832</v>
      </c>
      <c r="M876" s="9" t="str">
        <f t="shared" si="67"/>
        <v>&gt; 500</v>
      </c>
      <c r="N876">
        <f t="shared" si="68"/>
        <v>59593.600000000006</v>
      </c>
      <c r="O876" s="8">
        <f t="shared" si="69"/>
        <v>18907424</v>
      </c>
    </row>
    <row r="877" spans="1:15" x14ac:dyDescent="0.3">
      <c r="A877" t="s">
        <v>1681</v>
      </c>
      <c r="B877" t="s">
        <v>1682</v>
      </c>
      <c r="C877" t="s">
        <v>1522</v>
      </c>
      <c r="D877" s="7">
        <v>1890</v>
      </c>
      <c r="E877" s="7">
        <v>5490</v>
      </c>
      <c r="F877" s="2">
        <v>0.66</v>
      </c>
      <c r="G877" s="5">
        <v>4.0999999999999996</v>
      </c>
      <c r="H877" s="6">
        <v>10976</v>
      </c>
      <c r="I877" t="s">
        <v>2898</v>
      </c>
      <c r="J877" t="s">
        <v>3002</v>
      </c>
      <c r="K877" s="7">
        <f t="shared" si="65"/>
        <v>60258240</v>
      </c>
      <c r="L877" s="8">
        <f t="shared" si="66"/>
        <v>20744640</v>
      </c>
      <c r="M877" s="9" t="str">
        <f t="shared" si="67"/>
        <v>&gt; 500</v>
      </c>
      <c r="N877">
        <f t="shared" si="68"/>
        <v>45001.599999999999</v>
      </c>
      <c r="O877" s="8">
        <f t="shared" si="69"/>
        <v>39513600</v>
      </c>
    </row>
    <row r="878" spans="1:15" x14ac:dyDescent="0.3">
      <c r="A878" t="s">
        <v>1683</v>
      </c>
      <c r="B878" t="s">
        <v>1684</v>
      </c>
      <c r="C878" t="s">
        <v>1447</v>
      </c>
      <c r="D878" s="7">
        <v>90</v>
      </c>
      <c r="E878" s="7">
        <v>100</v>
      </c>
      <c r="F878" s="2">
        <v>0.1</v>
      </c>
      <c r="G878" s="5">
        <v>4.3</v>
      </c>
      <c r="H878" s="6">
        <v>3061</v>
      </c>
      <c r="I878" t="s">
        <v>2952</v>
      </c>
      <c r="J878" t="s">
        <v>2993</v>
      </c>
      <c r="K878" s="7">
        <f t="shared" si="65"/>
        <v>306100</v>
      </c>
      <c r="L878" s="8">
        <f t="shared" si="66"/>
        <v>275490</v>
      </c>
      <c r="M878" s="9" t="str">
        <f t="shared" si="67"/>
        <v xml:space="preserve"> &lt; 200</v>
      </c>
      <c r="N878">
        <f t="shared" si="68"/>
        <v>13162.3</v>
      </c>
      <c r="O878" s="8">
        <f t="shared" si="69"/>
        <v>30610</v>
      </c>
    </row>
    <row r="879" spans="1:15" x14ac:dyDescent="0.3">
      <c r="A879" t="s">
        <v>1685</v>
      </c>
      <c r="B879" t="s">
        <v>1686</v>
      </c>
      <c r="C879" t="s">
        <v>714</v>
      </c>
      <c r="D879" s="7">
        <v>1599</v>
      </c>
      <c r="E879" s="7">
        <v>2790</v>
      </c>
      <c r="F879" s="2">
        <v>0.43</v>
      </c>
      <c r="G879" s="5">
        <v>3.6</v>
      </c>
      <c r="H879" s="6">
        <v>2272</v>
      </c>
      <c r="I879" t="s">
        <v>2901</v>
      </c>
      <c r="J879" t="s">
        <v>2924</v>
      </c>
      <c r="K879" s="7">
        <f t="shared" si="65"/>
        <v>6338880</v>
      </c>
      <c r="L879" s="8">
        <f t="shared" si="66"/>
        <v>3632928</v>
      </c>
      <c r="M879" s="9" t="str">
        <f t="shared" si="67"/>
        <v>&gt; 500</v>
      </c>
      <c r="N879">
        <f t="shared" si="68"/>
        <v>8179.2</v>
      </c>
      <c r="O879" s="8">
        <f t="shared" si="69"/>
        <v>2705952</v>
      </c>
    </row>
    <row r="880" spans="1:15" x14ac:dyDescent="0.3">
      <c r="A880" t="s">
        <v>1687</v>
      </c>
      <c r="B880" t="s">
        <v>1688</v>
      </c>
      <c r="C880" t="s">
        <v>1529</v>
      </c>
      <c r="D880" s="7">
        <v>599</v>
      </c>
      <c r="E880" s="7">
        <v>999</v>
      </c>
      <c r="F880" s="2">
        <v>0.4</v>
      </c>
      <c r="G880" s="5">
        <v>4</v>
      </c>
      <c r="H880" s="6">
        <v>7601</v>
      </c>
      <c r="I880" t="s">
        <v>2898</v>
      </c>
      <c r="J880" t="s">
        <v>3003</v>
      </c>
      <c r="K880" s="7">
        <f t="shared" si="65"/>
        <v>7593399</v>
      </c>
      <c r="L880" s="8">
        <f t="shared" si="66"/>
        <v>4552999</v>
      </c>
      <c r="M880" s="9" t="str">
        <f t="shared" si="67"/>
        <v>&gt; 500</v>
      </c>
      <c r="N880">
        <f t="shared" si="68"/>
        <v>30404</v>
      </c>
      <c r="O880" s="8">
        <f t="shared" si="69"/>
        <v>3040400</v>
      </c>
    </row>
    <row r="881" spans="1:15" x14ac:dyDescent="0.3">
      <c r="A881" t="s">
        <v>96</v>
      </c>
      <c r="B881" t="s">
        <v>97</v>
      </c>
      <c r="C881" t="s">
        <v>19</v>
      </c>
      <c r="D881" s="7">
        <v>507</v>
      </c>
      <c r="E881" s="7">
        <v>1208</v>
      </c>
      <c r="F881" s="2">
        <v>0.57999999999999996</v>
      </c>
      <c r="G881" s="5">
        <v>4.0999999999999996</v>
      </c>
      <c r="H881" s="6">
        <v>8131</v>
      </c>
      <c r="I881" t="s">
        <v>2898</v>
      </c>
      <c r="J881" t="s">
        <v>2900</v>
      </c>
      <c r="K881" s="7">
        <f t="shared" si="65"/>
        <v>9822248</v>
      </c>
      <c r="L881" s="8">
        <f t="shared" si="66"/>
        <v>4122417</v>
      </c>
      <c r="M881" s="9" t="str">
        <f t="shared" si="67"/>
        <v>&gt; 500</v>
      </c>
      <c r="N881">
        <f t="shared" si="68"/>
        <v>33337.1</v>
      </c>
      <c r="O881" s="8">
        <f t="shared" si="69"/>
        <v>5699831</v>
      </c>
    </row>
    <row r="882" spans="1:15" x14ac:dyDescent="0.3">
      <c r="A882" t="s">
        <v>1689</v>
      </c>
      <c r="B882" t="s">
        <v>1690</v>
      </c>
      <c r="C882" t="s">
        <v>1257</v>
      </c>
      <c r="D882" s="7">
        <v>425</v>
      </c>
      <c r="E882" s="7">
        <v>899</v>
      </c>
      <c r="F882" s="2">
        <v>0.53</v>
      </c>
      <c r="G882" s="5">
        <v>4.5</v>
      </c>
      <c r="H882" s="6">
        <v>4219</v>
      </c>
      <c r="I882" t="s">
        <v>2898</v>
      </c>
      <c r="J882" t="s">
        <v>2967</v>
      </c>
      <c r="K882" s="7">
        <f t="shared" si="65"/>
        <v>3792881</v>
      </c>
      <c r="L882" s="8">
        <f t="shared" si="66"/>
        <v>1793075</v>
      </c>
      <c r="M882" s="9" t="str">
        <f t="shared" si="67"/>
        <v>200 – 500</v>
      </c>
      <c r="N882">
        <f t="shared" si="68"/>
        <v>18985.5</v>
      </c>
      <c r="O882" s="8">
        <f t="shared" si="69"/>
        <v>1999806</v>
      </c>
    </row>
    <row r="883" spans="1:15" x14ac:dyDescent="0.3">
      <c r="A883" t="s">
        <v>1691</v>
      </c>
      <c r="B883" t="s">
        <v>1692</v>
      </c>
      <c r="C883" t="s">
        <v>1053</v>
      </c>
      <c r="D883" s="7">
        <v>1499</v>
      </c>
      <c r="E883" s="7">
        <v>3999</v>
      </c>
      <c r="F883" s="2">
        <v>0.63</v>
      </c>
      <c r="G883" s="5">
        <v>4.2</v>
      </c>
      <c r="H883" s="6">
        <v>42775</v>
      </c>
      <c r="I883" t="s">
        <v>2901</v>
      </c>
      <c r="J883" t="s">
        <v>2939</v>
      </c>
      <c r="K883" s="7">
        <f t="shared" si="65"/>
        <v>171057225</v>
      </c>
      <c r="L883" s="8">
        <f t="shared" si="66"/>
        <v>64119725</v>
      </c>
      <c r="M883" s="9" t="str">
        <f t="shared" si="67"/>
        <v>&gt; 500</v>
      </c>
      <c r="N883">
        <f t="shared" si="68"/>
        <v>179655</v>
      </c>
      <c r="O883" s="8">
        <f t="shared" si="69"/>
        <v>106937500</v>
      </c>
    </row>
    <row r="884" spans="1:15" x14ac:dyDescent="0.3">
      <c r="A884" t="s">
        <v>1693</v>
      </c>
      <c r="B884" t="s">
        <v>1694</v>
      </c>
      <c r="C884" t="s">
        <v>1628</v>
      </c>
      <c r="D884" s="7">
        <v>549</v>
      </c>
      <c r="E884" s="7">
        <v>2499</v>
      </c>
      <c r="F884" s="2">
        <v>0.78</v>
      </c>
      <c r="G884" s="5">
        <v>4.3</v>
      </c>
      <c r="H884" s="6">
        <v>5556</v>
      </c>
      <c r="I884" t="s">
        <v>2898</v>
      </c>
      <c r="J884" t="s">
        <v>2999</v>
      </c>
      <c r="K884" s="7">
        <f t="shared" si="65"/>
        <v>13884444</v>
      </c>
      <c r="L884" s="8">
        <f t="shared" si="66"/>
        <v>3050244</v>
      </c>
      <c r="M884" s="9" t="str">
        <f t="shared" si="67"/>
        <v>&gt; 500</v>
      </c>
      <c r="N884">
        <f t="shared" si="68"/>
        <v>23890.799999999999</v>
      </c>
      <c r="O884" s="8">
        <f t="shared" si="69"/>
        <v>10834200</v>
      </c>
    </row>
    <row r="885" spans="1:15" x14ac:dyDescent="0.3">
      <c r="A885" t="s">
        <v>103</v>
      </c>
      <c r="B885" t="s">
        <v>104</v>
      </c>
      <c r="C885" t="s">
        <v>2</v>
      </c>
      <c r="D885" s="7">
        <v>199</v>
      </c>
      <c r="E885" s="7">
        <v>395</v>
      </c>
      <c r="F885" s="2">
        <v>0.5</v>
      </c>
      <c r="G885" s="5">
        <v>4.2</v>
      </c>
      <c r="H885" s="6">
        <v>92595</v>
      </c>
      <c r="I885" t="s">
        <v>2898</v>
      </c>
      <c r="J885" t="s">
        <v>2899</v>
      </c>
      <c r="K885" s="7">
        <f t="shared" si="65"/>
        <v>36575025</v>
      </c>
      <c r="L885" s="8">
        <f t="shared" si="66"/>
        <v>18426405</v>
      </c>
      <c r="M885" s="9" t="str">
        <f t="shared" si="67"/>
        <v xml:space="preserve"> &lt; 200</v>
      </c>
      <c r="N885">
        <f t="shared" si="68"/>
        <v>388899</v>
      </c>
      <c r="O885" s="8">
        <f t="shared" si="69"/>
        <v>18148620</v>
      </c>
    </row>
    <row r="886" spans="1:15" x14ac:dyDescent="0.3">
      <c r="A886" t="s">
        <v>1695</v>
      </c>
      <c r="B886" t="s">
        <v>1696</v>
      </c>
      <c r="C886" t="s">
        <v>1149</v>
      </c>
      <c r="D886" s="7">
        <v>1295</v>
      </c>
      <c r="E886" s="7">
        <v>1645</v>
      </c>
      <c r="F886" s="2">
        <v>0.21</v>
      </c>
      <c r="G886" s="5">
        <v>4.5999999999999996</v>
      </c>
      <c r="H886" s="6">
        <v>12375</v>
      </c>
      <c r="I886" t="s">
        <v>2898</v>
      </c>
      <c r="J886" t="s">
        <v>2944</v>
      </c>
      <c r="K886" s="7">
        <f t="shared" si="65"/>
        <v>20356875</v>
      </c>
      <c r="L886" s="8">
        <f t="shared" si="66"/>
        <v>16025625</v>
      </c>
      <c r="M886" s="9" t="str">
        <f t="shared" si="67"/>
        <v>&gt; 500</v>
      </c>
      <c r="N886">
        <f t="shared" si="68"/>
        <v>56924.999999999993</v>
      </c>
      <c r="O886" s="8">
        <f t="shared" si="69"/>
        <v>4331250</v>
      </c>
    </row>
    <row r="887" spans="1:15" x14ac:dyDescent="0.3">
      <c r="A887" t="s">
        <v>1697</v>
      </c>
      <c r="B887" t="s">
        <v>1698</v>
      </c>
      <c r="C887" t="s">
        <v>1254</v>
      </c>
      <c r="D887" s="7">
        <v>310</v>
      </c>
      <c r="E887" s="7">
        <v>310</v>
      </c>
      <c r="F887" s="2">
        <v>0</v>
      </c>
      <c r="G887" s="5">
        <v>4.5</v>
      </c>
      <c r="H887" s="6">
        <v>5882</v>
      </c>
      <c r="I887" t="s">
        <v>2954</v>
      </c>
      <c r="J887" t="s">
        <v>2966</v>
      </c>
      <c r="K887" s="7">
        <f t="shared" si="65"/>
        <v>1823420</v>
      </c>
      <c r="L887" s="8">
        <f t="shared" si="66"/>
        <v>1823420</v>
      </c>
      <c r="M887" s="9" t="str">
        <f t="shared" si="67"/>
        <v>200 – 500</v>
      </c>
      <c r="N887">
        <f t="shared" si="68"/>
        <v>26469</v>
      </c>
      <c r="O887" s="8">
        <f t="shared" si="69"/>
        <v>0</v>
      </c>
    </row>
    <row r="888" spans="1:15" x14ac:dyDescent="0.3">
      <c r="A888" t="s">
        <v>1058</v>
      </c>
      <c r="B888" t="s">
        <v>1059</v>
      </c>
      <c r="C888" t="s">
        <v>1060</v>
      </c>
      <c r="D888" s="7">
        <v>149</v>
      </c>
      <c r="E888" s="7">
        <v>149</v>
      </c>
      <c r="F888" s="2">
        <v>0</v>
      </c>
      <c r="G888" s="5">
        <v>4.3</v>
      </c>
      <c r="H888" s="6">
        <v>10833</v>
      </c>
      <c r="I888" t="s">
        <v>2898</v>
      </c>
      <c r="J888" t="s">
        <v>2940</v>
      </c>
      <c r="K888" s="7">
        <f t="shared" si="65"/>
        <v>1614117</v>
      </c>
      <c r="L888" s="8">
        <f t="shared" si="66"/>
        <v>1614117</v>
      </c>
      <c r="M888" s="9" t="str">
        <f t="shared" si="67"/>
        <v xml:space="preserve"> &lt; 200</v>
      </c>
      <c r="N888">
        <f t="shared" si="68"/>
        <v>46581.9</v>
      </c>
      <c r="O888" s="8">
        <f t="shared" si="69"/>
        <v>0</v>
      </c>
    </row>
    <row r="889" spans="1:15" x14ac:dyDescent="0.3">
      <c r="A889" t="s">
        <v>1699</v>
      </c>
      <c r="B889" t="s">
        <v>1700</v>
      </c>
      <c r="C889" t="s">
        <v>1202</v>
      </c>
      <c r="D889" s="7">
        <v>1149</v>
      </c>
      <c r="E889" s="7">
        <v>1499</v>
      </c>
      <c r="F889" s="2">
        <v>0.23</v>
      </c>
      <c r="G889" s="5">
        <v>4.0999999999999996</v>
      </c>
      <c r="H889" s="6">
        <v>10443</v>
      </c>
      <c r="I889" t="s">
        <v>2898</v>
      </c>
      <c r="J889" t="s">
        <v>2956</v>
      </c>
      <c r="K889" s="7">
        <f t="shared" si="65"/>
        <v>15654057</v>
      </c>
      <c r="L889" s="8">
        <f t="shared" si="66"/>
        <v>11999007</v>
      </c>
      <c r="M889" s="9" t="str">
        <f t="shared" si="67"/>
        <v>&gt; 500</v>
      </c>
      <c r="N889">
        <f t="shared" si="68"/>
        <v>42816.299999999996</v>
      </c>
      <c r="O889" s="8">
        <f t="shared" si="69"/>
        <v>3655050</v>
      </c>
    </row>
    <row r="890" spans="1:15" x14ac:dyDescent="0.3">
      <c r="A890" t="s">
        <v>1701</v>
      </c>
      <c r="B890" t="s">
        <v>1702</v>
      </c>
      <c r="C890" t="s">
        <v>1157</v>
      </c>
      <c r="D890" s="7">
        <v>499</v>
      </c>
      <c r="E890" s="7">
        <v>1299</v>
      </c>
      <c r="F890" s="2">
        <v>0.62</v>
      </c>
      <c r="G890" s="5">
        <v>4.5</v>
      </c>
      <c r="H890" s="6">
        <v>434</v>
      </c>
      <c r="I890" t="s">
        <v>2898</v>
      </c>
      <c r="J890" t="s">
        <v>2946</v>
      </c>
      <c r="K890" s="7">
        <f t="shared" si="65"/>
        <v>563766</v>
      </c>
      <c r="L890" s="8">
        <f t="shared" si="66"/>
        <v>216566</v>
      </c>
      <c r="M890" s="9" t="str">
        <f t="shared" si="67"/>
        <v>200 – 500</v>
      </c>
      <c r="N890">
        <f t="shared" si="68"/>
        <v>1953</v>
      </c>
      <c r="O890" s="8">
        <f t="shared" si="69"/>
        <v>347200</v>
      </c>
    </row>
    <row r="891" spans="1:15" x14ac:dyDescent="0.3">
      <c r="A891" t="s">
        <v>1703</v>
      </c>
      <c r="B891" t="s">
        <v>1704</v>
      </c>
      <c r="C891" t="s">
        <v>714</v>
      </c>
      <c r="D891" s="7">
        <v>999</v>
      </c>
      <c r="E891" s="7">
        <v>4199</v>
      </c>
      <c r="F891" s="2">
        <v>0.76</v>
      </c>
      <c r="G891" s="5">
        <v>3.5</v>
      </c>
      <c r="H891" s="6">
        <v>1913</v>
      </c>
      <c r="I891" t="s">
        <v>2901</v>
      </c>
      <c r="J891" t="s">
        <v>2924</v>
      </c>
      <c r="K891" s="7">
        <f t="shared" si="65"/>
        <v>8032687</v>
      </c>
      <c r="L891" s="8">
        <f t="shared" si="66"/>
        <v>1911087</v>
      </c>
      <c r="M891" s="9" t="str">
        <f t="shared" si="67"/>
        <v>&gt; 500</v>
      </c>
      <c r="N891">
        <f t="shared" si="68"/>
        <v>6695.5</v>
      </c>
      <c r="O891" s="8">
        <f t="shared" si="69"/>
        <v>6121600</v>
      </c>
    </row>
    <row r="892" spans="1:15" x14ac:dyDescent="0.3">
      <c r="A892" t="s">
        <v>1705</v>
      </c>
      <c r="B892" t="s">
        <v>1706</v>
      </c>
      <c r="C892" t="s">
        <v>1558</v>
      </c>
      <c r="D892" s="7">
        <v>1709</v>
      </c>
      <c r="E892" s="7">
        <v>4000</v>
      </c>
      <c r="F892" s="2">
        <v>0.56999999999999995</v>
      </c>
      <c r="G892" s="5">
        <v>4.4000000000000004</v>
      </c>
      <c r="H892" s="6">
        <v>3029</v>
      </c>
      <c r="I892" t="s">
        <v>2898</v>
      </c>
      <c r="J892" t="s">
        <v>3008</v>
      </c>
      <c r="K892" s="7">
        <f t="shared" si="65"/>
        <v>12116000</v>
      </c>
      <c r="L892" s="8">
        <f t="shared" si="66"/>
        <v>5176561</v>
      </c>
      <c r="M892" s="9" t="str">
        <f t="shared" si="67"/>
        <v>&gt; 500</v>
      </c>
      <c r="N892">
        <f t="shared" si="68"/>
        <v>13327.6</v>
      </c>
      <c r="O892" s="8">
        <f t="shared" si="69"/>
        <v>6939439</v>
      </c>
    </row>
    <row r="893" spans="1:15" x14ac:dyDescent="0.3">
      <c r="A893" t="s">
        <v>1707</v>
      </c>
      <c r="B893" t="s">
        <v>1708</v>
      </c>
      <c r="C893" t="s">
        <v>1192</v>
      </c>
      <c r="D893" s="7">
        <v>250</v>
      </c>
      <c r="E893" s="7">
        <v>250</v>
      </c>
      <c r="F893" s="2">
        <v>0</v>
      </c>
      <c r="G893" s="5">
        <v>4.2</v>
      </c>
      <c r="H893" s="6">
        <v>2628</v>
      </c>
      <c r="I893" t="s">
        <v>2952</v>
      </c>
      <c r="J893" t="s">
        <v>2953</v>
      </c>
      <c r="K893" s="7">
        <f t="shared" si="65"/>
        <v>657000</v>
      </c>
      <c r="L893" s="8">
        <f t="shared" si="66"/>
        <v>657000</v>
      </c>
      <c r="M893" s="9" t="str">
        <f t="shared" si="67"/>
        <v>200 – 500</v>
      </c>
      <c r="N893">
        <f t="shared" si="68"/>
        <v>11037.6</v>
      </c>
      <c r="O893" s="8">
        <f t="shared" si="69"/>
        <v>0</v>
      </c>
    </row>
    <row r="894" spans="1:15" x14ac:dyDescent="0.3">
      <c r="A894" t="s">
        <v>105</v>
      </c>
      <c r="B894" t="s">
        <v>106</v>
      </c>
      <c r="C894" t="s">
        <v>19</v>
      </c>
      <c r="D894" s="7">
        <v>1199</v>
      </c>
      <c r="E894" s="7">
        <v>2199</v>
      </c>
      <c r="F894" s="2">
        <v>0.45</v>
      </c>
      <c r="G894" s="5">
        <v>4.4000000000000004</v>
      </c>
      <c r="H894" s="6">
        <v>24780</v>
      </c>
      <c r="I894" t="s">
        <v>2898</v>
      </c>
      <c r="J894" t="s">
        <v>2900</v>
      </c>
      <c r="K894" s="7">
        <f t="shared" si="65"/>
        <v>54491220</v>
      </c>
      <c r="L894" s="8">
        <f t="shared" si="66"/>
        <v>29711220</v>
      </c>
      <c r="M894" s="9" t="str">
        <f t="shared" si="67"/>
        <v>&gt; 500</v>
      </c>
      <c r="N894">
        <f t="shared" si="68"/>
        <v>109032.00000000001</v>
      </c>
      <c r="O894" s="8">
        <f t="shared" si="69"/>
        <v>24780000</v>
      </c>
    </row>
    <row r="895" spans="1:15" x14ac:dyDescent="0.3">
      <c r="A895" t="s">
        <v>1709</v>
      </c>
      <c r="B895" t="s">
        <v>1710</v>
      </c>
      <c r="C895" t="s">
        <v>1711</v>
      </c>
      <c r="D895" s="7">
        <v>90</v>
      </c>
      <c r="E895" s="7">
        <v>100</v>
      </c>
      <c r="F895" s="2">
        <v>0.1</v>
      </c>
      <c r="G895" s="5">
        <v>4.4000000000000004</v>
      </c>
      <c r="H895" s="6">
        <v>10718</v>
      </c>
      <c r="I895" t="s">
        <v>2954</v>
      </c>
      <c r="J895" t="s">
        <v>3018</v>
      </c>
      <c r="K895" s="7">
        <f t="shared" si="65"/>
        <v>1071800</v>
      </c>
      <c r="L895" s="8">
        <f t="shared" si="66"/>
        <v>964620</v>
      </c>
      <c r="M895" s="9" t="str">
        <f t="shared" si="67"/>
        <v xml:space="preserve"> &lt; 200</v>
      </c>
      <c r="N895">
        <f t="shared" si="68"/>
        <v>47159.200000000004</v>
      </c>
      <c r="O895" s="8">
        <f t="shared" si="69"/>
        <v>107180</v>
      </c>
    </row>
    <row r="896" spans="1:15" x14ac:dyDescent="0.3">
      <c r="A896" t="s">
        <v>1712</v>
      </c>
      <c r="B896" t="s">
        <v>1713</v>
      </c>
      <c r="C896" t="s">
        <v>918</v>
      </c>
      <c r="D896" s="7">
        <v>2025</v>
      </c>
      <c r="E896" s="7">
        <v>5999</v>
      </c>
      <c r="F896" s="2">
        <v>0.66</v>
      </c>
      <c r="G896" s="5">
        <v>4.2</v>
      </c>
      <c r="H896" s="6">
        <v>6233</v>
      </c>
      <c r="I896" t="s">
        <v>2901</v>
      </c>
      <c r="J896" t="s">
        <v>2935</v>
      </c>
      <c r="K896" s="7">
        <f t="shared" si="65"/>
        <v>37391767</v>
      </c>
      <c r="L896" s="8">
        <f t="shared" si="66"/>
        <v>12621825</v>
      </c>
      <c r="M896" s="9" t="str">
        <f t="shared" si="67"/>
        <v>&gt; 500</v>
      </c>
      <c r="N896">
        <f t="shared" si="68"/>
        <v>26178.600000000002</v>
      </c>
      <c r="O896" s="8">
        <f t="shared" si="69"/>
        <v>24769942</v>
      </c>
    </row>
    <row r="897" spans="1:15" x14ac:dyDescent="0.3">
      <c r="A897" t="s">
        <v>1714</v>
      </c>
      <c r="B897" t="s">
        <v>1715</v>
      </c>
      <c r="C897" t="s">
        <v>1251</v>
      </c>
      <c r="D897" s="7">
        <v>1495</v>
      </c>
      <c r="E897" s="7">
        <v>1995</v>
      </c>
      <c r="F897" s="2">
        <v>0.25</v>
      </c>
      <c r="G897" s="5">
        <v>4.5</v>
      </c>
      <c r="H897" s="6">
        <v>10541</v>
      </c>
      <c r="I897" t="s">
        <v>2898</v>
      </c>
      <c r="J897" t="s">
        <v>2965</v>
      </c>
      <c r="K897" s="7">
        <f t="shared" si="65"/>
        <v>21029295</v>
      </c>
      <c r="L897" s="8">
        <f t="shared" si="66"/>
        <v>15758795</v>
      </c>
      <c r="M897" s="9" t="str">
        <f t="shared" si="67"/>
        <v>&gt; 500</v>
      </c>
      <c r="N897">
        <f t="shared" si="68"/>
        <v>47434.5</v>
      </c>
      <c r="O897" s="8">
        <f t="shared" si="69"/>
        <v>5270500</v>
      </c>
    </row>
    <row r="898" spans="1:15" x14ac:dyDescent="0.3">
      <c r="A898" t="s">
        <v>109</v>
      </c>
      <c r="B898" t="s">
        <v>110</v>
      </c>
      <c r="C898" t="s">
        <v>2</v>
      </c>
      <c r="D898" s="7">
        <v>799</v>
      </c>
      <c r="E898" s="7">
        <v>2100</v>
      </c>
      <c r="F898" s="2">
        <v>0.62</v>
      </c>
      <c r="G898" s="5">
        <v>4.3</v>
      </c>
      <c r="H898" s="6">
        <v>8188</v>
      </c>
      <c r="I898" t="s">
        <v>2898</v>
      </c>
      <c r="J898" t="s">
        <v>2899</v>
      </c>
      <c r="K898" s="7">
        <f t="shared" si="65"/>
        <v>17194800</v>
      </c>
      <c r="L898" s="8">
        <f t="shared" si="66"/>
        <v>6542212</v>
      </c>
      <c r="M898" s="9" t="str">
        <f t="shared" si="67"/>
        <v>&gt; 500</v>
      </c>
      <c r="N898">
        <f t="shared" si="68"/>
        <v>35208.400000000001</v>
      </c>
      <c r="O898" s="8">
        <f t="shared" si="69"/>
        <v>10652588</v>
      </c>
    </row>
    <row r="899" spans="1:15" x14ac:dyDescent="0.3">
      <c r="A899" t="s">
        <v>1716</v>
      </c>
      <c r="B899" t="s">
        <v>1717</v>
      </c>
      <c r="C899" t="s">
        <v>1293</v>
      </c>
      <c r="D899" s="7">
        <v>899</v>
      </c>
      <c r="E899" s="7">
        <v>1199</v>
      </c>
      <c r="F899" s="2">
        <v>0.25</v>
      </c>
      <c r="G899" s="5">
        <v>3.8</v>
      </c>
      <c r="H899" s="6">
        <v>10751</v>
      </c>
      <c r="I899" t="s">
        <v>2901</v>
      </c>
      <c r="J899" t="s">
        <v>2973</v>
      </c>
      <c r="K899" s="7">
        <f t="shared" ref="K899:K962" si="70" xml:space="preserve"> E899 * H899</f>
        <v>12890449</v>
      </c>
      <c r="L899" s="8">
        <f t="shared" ref="L899:L962" si="71">D899*H899</f>
        <v>9665149</v>
      </c>
      <c r="M899" s="9" t="str">
        <f t="shared" ref="M899:M962" si="72">IF(D899&lt;200," &lt; 200",IF(D899 &lt;= 500,"200 – 500","&gt; 500"))</f>
        <v>&gt; 500</v>
      </c>
      <c r="N899">
        <f t="shared" ref="N899:N962" si="73">G899*H899</f>
        <v>40853.799999999996</v>
      </c>
      <c r="O899" s="8">
        <f t="shared" ref="O899:O962" si="74">(E899-D899)*H899</f>
        <v>3225300</v>
      </c>
    </row>
    <row r="900" spans="1:15" x14ac:dyDescent="0.3">
      <c r="A900" t="s">
        <v>1718</v>
      </c>
      <c r="B900" t="s">
        <v>1719</v>
      </c>
      <c r="C900" t="s">
        <v>1720</v>
      </c>
      <c r="D900" s="7">
        <v>349</v>
      </c>
      <c r="E900" s="7">
        <v>999</v>
      </c>
      <c r="F900" s="2">
        <v>0.65</v>
      </c>
      <c r="G900" s="5">
        <v>3.9</v>
      </c>
      <c r="H900" s="6">
        <v>817</v>
      </c>
      <c r="I900" t="s">
        <v>2898</v>
      </c>
      <c r="J900" t="s">
        <v>3019</v>
      </c>
      <c r="K900" s="7">
        <f t="shared" si="70"/>
        <v>816183</v>
      </c>
      <c r="L900" s="8">
        <f t="shared" si="71"/>
        <v>285133</v>
      </c>
      <c r="M900" s="9" t="str">
        <f t="shared" si="72"/>
        <v>200 – 500</v>
      </c>
      <c r="N900">
        <f t="shared" si="73"/>
        <v>3186.2999999999997</v>
      </c>
      <c r="O900" s="8">
        <f t="shared" si="74"/>
        <v>531050</v>
      </c>
    </row>
    <row r="901" spans="1:15" x14ac:dyDescent="0.3">
      <c r="A901" t="s">
        <v>1721</v>
      </c>
      <c r="B901" t="s">
        <v>1722</v>
      </c>
      <c r="C901" t="s">
        <v>690</v>
      </c>
      <c r="D901" s="7">
        <v>900</v>
      </c>
      <c r="E901" s="7">
        <v>2499</v>
      </c>
      <c r="F901" s="2">
        <v>0.64</v>
      </c>
      <c r="G901" s="5">
        <v>4</v>
      </c>
      <c r="H901" s="6">
        <v>36384</v>
      </c>
      <c r="I901" t="s">
        <v>2901</v>
      </c>
      <c r="J901" t="s">
        <v>2920</v>
      </c>
      <c r="K901" s="7">
        <f t="shared" si="70"/>
        <v>90923616</v>
      </c>
      <c r="L901" s="8">
        <f t="shared" si="71"/>
        <v>32745600</v>
      </c>
      <c r="M901" s="9" t="str">
        <f t="shared" si="72"/>
        <v>&gt; 500</v>
      </c>
      <c r="N901">
        <f t="shared" si="73"/>
        <v>145536</v>
      </c>
      <c r="O901" s="8">
        <f t="shared" si="74"/>
        <v>58178016</v>
      </c>
    </row>
    <row r="902" spans="1:15" x14ac:dyDescent="0.3">
      <c r="A902" t="s">
        <v>1723</v>
      </c>
      <c r="B902" t="s">
        <v>1724</v>
      </c>
      <c r="C902" t="s">
        <v>1374</v>
      </c>
      <c r="D902" s="7">
        <v>2490</v>
      </c>
      <c r="E902" s="7">
        <v>3990</v>
      </c>
      <c r="F902" s="2">
        <v>0.38</v>
      </c>
      <c r="G902" s="5">
        <v>4.0999999999999996</v>
      </c>
      <c r="H902" s="6">
        <v>3606</v>
      </c>
      <c r="I902" t="s">
        <v>2901</v>
      </c>
      <c r="J902" t="s">
        <v>2985</v>
      </c>
      <c r="K902" s="7">
        <f t="shared" si="70"/>
        <v>14387940</v>
      </c>
      <c r="L902" s="8">
        <f t="shared" si="71"/>
        <v>8978940</v>
      </c>
      <c r="M902" s="9" t="str">
        <f t="shared" si="72"/>
        <v>&gt; 500</v>
      </c>
      <c r="N902">
        <f t="shared" si="73"/>
        <v>14784.599999999999</v>
      </c>
      <c r="O902" s="8">
        <f t="shared" si="74"/>
        <v>5409000</v>
      </c>
    </row>
    <row r="903" spans="1:15" x14ac:dyDescent="0.3">
      <c r="A903" t="s">
        <v>1725</v>
      </c>
      <c r="B903" t="s">
        <v>1726</v>
      </c>
      <c r="C903" t="s">
        <v>1296</v>
      </c>
      <c r="D903" s="7">
        <v>116</v>
      </c>
      <c r="E903" s="7">
        <v>200</v>
      </c>
      <c r="F903" s="2">
        <v>0.42</v>
      </c>
      <c r="G903" s="5">
        <v>4.4000000000000004</v>
      </c>
      <c r="H903" s="6">
        <v>357</v>
      </c>
      <c r="I903" t="s">
        <v>2901</v>
      </c>
      <c r="J903" t="s">
        <v>2974</v>
      </c>
      <c r="K903" s="7">
        <f t="shared" si="70"/>
        <v>71400</v>
      </c>
      <c r="L903" s="8">
        <f t="shared" si="71"/>
        <v>41412</v>
      </c>
      <c r="M903" s="9" t="str">
        <f t="shared" si="72"/>
        <v xml:space="preserve"> &lt; 200</v>
      </c>
      <c r="N903">
        <f t="shared" si="73"/>
        <v>1570.8000000000002</v>
      </c>
      <c r="O903" s="8">
        <f t="shared" si="74"/>
        <v>29988</v>
      </c>
    </row>
    <row r="904" spans="1:15" x14ac:dyDescent="0.3">
      <c r="A904" t="s">
        <v>1727</v>
      </c>
      <c r="B904" t="s">
        <v>1728</v>
      </c>
      <c r="C904" t="s">
        <v>1254</v>
      </c>
      <c r="D904" s="7">
        <v>200</v>
      </c>
      <c r="E904" s="7">
        <v>230</v>
      </c>
      <c r="F904" s="2">
        <v>0.13</v>
      </c>
      <c r="G904" s="5">
        <v>4.4000000000000004</v>
      </c>
      <c r="H904" s="6">
        <v>10170</v>
      </c>
      <c r="I904" t="s">
        <v>2954</v>
      </c>
      <c r="J904" t="s">
        <v>2966</v>
      </c>
      <c r="K904" s="7">
        <f t="shared" si="70"/>
        <v>2339100</v>
      </c>
      <c r="L904" s="8">
        <f t="shared" si="71"/>
        <v>2034000</v>
      </c>
      <c r="M904" s="9" t="str">
        <f t="shared" si="72"/>
        <v>200 – 500</v>
      </c>
      <c r="N904">
        <f t="shared" si="73"/>
        <v>44748</v>
      </c>
      <c r="O904" s="8">
        <f t="shared" si="74"/>
        <v>305100</v>
      </c>
    </row>
    <row r="905" spans="1:15" x14ac:dyDescent="0.3">
      <c r="A905" t="s">
        <v>1729</v>
      </c>
      <c r="B905" t="s">
        <v>1730</v>
      </c>
      <c r="C905" t="s">
        <v>1595</v>
      </c>
      <c r="D905" s="7">
        <v>1249</v>
      </c>
      <c r="E905" s="7">
        <v>2796</v>
      </c>
      <c r="F905" s="2">
        <v>0.55000000000000004</v>
      </c>
      <c r="G905" s="5">
        <v>4.4000000000000004</v>
      </c>
      <c r="H905" s="6">
        <v>4598</v>
      </c>
      <c r="I905" t="s">
        <v>2898</v>
      </c>
      <c r="J905" t="s">
        <v>3011</v>
      </c>
      <c r="K905" s="7">
        <f t="shared" si="70"/>
        <v>12856008</v>
      </c>
      <c r="L905" s="8">
        <f t="shared" si="71"/>
        <v>5742902</v>
      </c>
      <c r="M905" s="9" t="str">
        <f t="shared" si="72"/>
        <v>&gt; 500</v>
      </c>
      <c r="N905">
        <f t="shared" si="73"/>
        <v>20231.2</v>
      </c>
      <c r="O905" s="8">
        <f t="shared" si="74"/>
        <v>7113106</v>
      </c>
    </row>
    <row r="906" spans="1:15" x14ac:dyDescent="0.3">
      <c r="A906" t="s">
        <v>1731</v>
      </c>
      <c r="B906" t="s">
        <v>1732</v>
      </c>
      <c r="C906" t="s">
        <v>1733</v>
      </c>
      <c r="D906" s="7">
        <v>649</v>
      </c>
      <c r="E906" s="7">
        <v>999</v>
      </c>
      <c r="F906" s="2">
        <v>0.35</v>
      </c>
      <c r="G906" s="5">
        <v>3.5</v>
      </c>
      <c r="H906" s="6">
        <v>7222</v>
      </c>
      <c r="I906" t="s">
        <v>2898</v>
      </c>
      <c r="J906" t="s">
        <v>3020</v>
      </c>
      <c r="K906" s="7">
        <f t="shared" si="70"/>
        <v>7214778</v>
      </c>
      <c r="L906" s="8">
        <f t="shared" si="71"/>
        <v>4687078</v>
      </c>
      <c r="M906" s="9" t="str">
        <f t="shared" si="72"/>
        <v>&gt; 500</v>
      </c>
      <c r="N906">
        <f t="shared" si="73"/>
        <v>25277</v>
      </c>
      <c r="O906" s="8">
        <f t="shared" si="74"/>
        <v>2527700</v>
      </c>
    </row>
    <row r="907" spans="1:15" x14ac:dyDescent="0.3">
      <c r="A907" t="s">
        <v>1734</v>
      </c>
      <c r="B907" t="s">
        <v>1735</v>
      </c>
      <c r="C907" t="s">
        <v>1736</v>
      </c>
      <c r="D907" s="7">
        <v>2649</v>
      </c>
      <c r="E907" s="7">
        <v>3499</v>
      </c>
      <c r="F907" s="2">
        <v>0.24</v>
      </c>
      <c r="G907" s="5">
        <v>4.5</v>
      </c>
      <c r="H907" s="6">
        <v>1271</v>
      </c>
      <c r="I907" t="s">
        <v>2898</v>
      </c>
      <c r="J907" t="s">
        <v>3021</v>
      </c>
      <c r="K907" s="7">
        <f t="shared" si="70"/>
        <v>4447229</v>
      </c>
      <c r="L907" s="8">
        <f t="shared" si="71"/>
        <v>3366879</v>
      </c>
      <c r="M907" s="9" t="str">
        <f t="shared" si="72"/>
        <v>&gt; 500</v>
      </c>
      <c r="N907">
        <f t="shared" si="73"/>
        <v>5719.5</v>
      </c>
      <c r="O907" s="8">
        <f t="shared" si="74"/>
        <v>1080350</v>
      </c>
    </row>
    <row r="908" spans="1:15" x14ac:dyDescent="0.3">
      <c r="A908" t="s">
        <v>114</v>
      </c>
      <c r="B908" t="s">
        <v>115</v>
      </c>
      <c r="C908" t="s">
        <v>2</v>
      </c>
      <c r="D908" s="7">
        <v>199</v>
      </c>
      <c r="E908" s="7">
        <v>349</v>
      </c>
      <c r="F908" s="2">
        <v>0.43</v>
      </c>
      <c r="G908" s="5">
        <v>4.0999999999999996</v>
      </c>
      <c r="H908" s="6">
        <v>314</v>
      </c>
      <c r="I908" t="s">
        <v>2898</v>
      </c>
      <c r="J908" t="s">
        <v>2899</v>
      </c>
      <c r="K908" s="7">
        <f t="shared" si="70"/>
        <v>109586</v>
      </c>
      <c r="L908" s="8">
        <f t="shared" si="71"/>
        <v>62486</v>
      </c>
      <c r="M908" s="9" t="str">
        <f t="shared" si="72"/>
        <v xml:space="preserve"> &lt; 200</v>
      </c>
      <c r="N908">
        <f t="shared" si="73"/>
        <v>1287.3999999999999</v>
      </c>
      <c r="O908" s="8">
        <f t="shared" si="74"/>
        <v>47100</v>
      </c>
    </row>
    <row r="909" spans="1:15" x14ac:dyDescent="0.3">
      <c r="A909" t="s">
        <v>1737</v>
      </c>
      <c r="B909" t="s">
        <v>1738</v>
      </c>
      <c r="C909" t="s">
        <v>1235</v>
      </c>
      <c r="D909" s="7">
        <v>596</v>
      </c>
      <c r="E909" s="7">
        <v>723</v>
      </c>
      <c r="F909" s="2">
        <v>0.18</v>
      </c>
      <c r="G909" s="5">
        <v>4.4000000000000004</v>
      </c>
      <c r="H909" s="6">
        <v>3219</v>
      </c>
      <c r="I909" t="s">
        <v>2898</v>
      </c>
      <c r="J909" t="s">
        <v>2963</v>
      </c>
      <c r="K909" s="7">
        <f t="shared" si="70"/>
        <v>2327337</v>
      </c>
      <c r="L909" s="8">
        <f t="shared" si="71"/>
        <v>1918524</v>
      </c>
      <c r="M909" s="9" t="str">
        <f t="shared" si="72"/>
        <v>&gt; 500</v>
      </c>
      <c r="N909">
        <f t="shared" si="73"/>
        <v>14163.6</v>
      </c>
      <c r="O909" s="8">
        <f t="shared" si="74"/>
        <v>408813</v>
      </c>
    </row>
    <row r="910" spans="1:15" x14ac:dyDescent="0.3">
      <c r="A910" t="s">
        <v>1739</v>
      </c>
      <c r="B910" t="s">
        <v>1740</v>
      </c>
      <c r="C910" t="s">
        <v>683</v>
      </c>
      <c r="D910" s="7">
        <v>2499</v>
      </c>
      <c r="E910" s="7">
        <v>5999</v>
      </c>
      <c r="F910" s="2">
        <v>0.57999999999999996</v>
      </c>
      <c r="G910" s="5">
        <v>4.0999999999999996</v>
      </c>
      <c r="H910" s="6">
        <v>38879</v>
      </c>
      <c r="I910" t="s">
        <v>2901</v>
      </c>
      <c r="J910" t="s">
        <v>2919</v>
      </c>
      <c r="K910" s="7">
        <f t="shared" si="70"/>
        <v>233235121</v>
      </c>
      <c r="L910" s="8">
        <f t="shared" si="71"/>
        <v>97158621</v>
      </c>
      <c r="M910" s="9" t="str">
        <f t="shared" si="72"/>
        <v>&gt; 500</v>
      </c>
      <c r="N910">
        <f t="shared" si="73"/>
        <v>159403.9</v>
      </c>
      <c r="O910" s="8">
        <f t="shared" si="74"/>
        <v>136076500</v>
      </c>
    </row>
    <row r="911" spans="1:15" x14ac:dyDescent="0.3">
      <c r="A911" t="s">
        <v>1741</v>
      </c>
      <c r="B911" t="s">
        <v>1742</v>
      </c>
      <c r="C911" t="s">
        <v>1743</v>
      </c>
      <c r="D911" s="7">
        <v>4999</v>
      </c>
      <c r="E911" s="7">
        <v>12499</v>
      </c>
      <c r="F911" s="2">
        <v>0.6</v>
      </c>
      <c r="G911" s="5">
        <v>4.2</v>
      </c>
      <c r="H911" s="6">
        <v>4541</v>
      </c>
      <c r="I911" t="s">
        <v>2901</v>
      </c>
      <c r="J911" t="s">
        <v>3022</v>
      </c>
      <c r="K911" s="7">
        <f t="shared" si="70"/>
        <v>56757959</v>
      </c>
      <c r="L911" s="8">
        <f t="shared" si="71"/>
        <v>22700459</v>
      </c>
      <c r="M911" s="9" t="str">
        <f t="shared" si="72"/>
        <v>&gt; 500</v>
      </c>
      <c r="N911">
        <f t="shared" si="73"/>
        <v>19072.2</v>
      </c>
      <c r="O911" s="8">
        <f t="shared" si="74"/>
        <v>34057500</v>
      </c>
    </row>
    <row r="912" spans="1:15" x14ac:dyDescent="0.3">
      <c r="A912" t="s">
        <v>1744</v>
      </c>
      <c r="B912" t="s">
        <v>1745</v>
      </c>
      <c r="C912" t="s">
        <v>714</v>
      </c>
      <c r="D912" s="7">
        <v>399</v>
      </c>
      <c r="E912" s="7">
        <v>1290</v>
      </c>
      <c r="F912" s="2">
        <v>0.69</v>
      </c>
      <c r="G912" s="5">
        <v>4.2</v>
      </c>
      <c r="H912" s="6">
        <v>76042</v>
      </c>
      <c r="I912" t="s">
        <v>2901</v>
      </c>
      <c r="J912" t="s">
        <v>2924</v>
      </c>
      <c r="K912" s="7">
        <f t="shared" si="70"/>
        <v>98094180</v>
      </c>
      <c r="L912" s="8">
        <f t="shared" si="71"/>
        <v>30340758</v>
      </c>
      <c r="M912" s="9" t="str">
        <f t="shared" si="72"/>
        <v>200 – 500</v>
      </c>
      <c r="N912">
        <f t="shared" si="73"/>
        <v>319376.40000000002</v>
      </c>
      <c r="O912" s="8">
        <f t="shared" si="74"/>
        <v>67753422</v>
      </c>
    </row>
    <row r="913" spans="1:15" x14ac:dyDescent="0.3">
      <c r="A913" t="s">
        <v>1746</v>
      </c>
      <c r="B913" t="s">
        <v>1747</v>
      </c>
      <c r="C913" t="s">
        <v>1296</v>
      </c>
      <c r="D913" s="7">
        <v>116</v>
      </c>
      <c r="E913" s="7">
        <v>200</v>
      </c>
      <c r="F913" s="2">
        <v>0.42</v>
      </c>
      <c r="G913" s="5">
        <v>4.3</v>
      </c>
      <c r="H913" s="6">
        <v>485</v>
      </c>
      <c r="I913" t="s">
        <v>2901</v>
      </c>
      <c r="J913" t="s">
        <v>2974</v>
      </c>
      <c r="K913" s="7">
        <f t="shared" si="70"/>
        <v>97000</v>
      </c>
      <c r="L913" s="8">
        <f t="shared" si="71"/>
        <v>56260</v>
      </c>
      <c r="M913" s="9" t="str">
        <f t="shared" si="72"/>
        <v xml:space="preserve"> &lt; 200</v>
      </c>
      <c r="N913">
        <f t="shared" si="73"/>
        <v>2085.5</v>
      </c>
      <c r="O913" s="8">
        <f t="shared" si="74"/>
        <v>40740</v>
      </c>
    </row>
    <row r="914" spans="1:15" x14ac:dyDescent="0.3">
      <c r="A914" t="s">
        <v>1748</v>
      </c>
      <c r="B914" t="s">
        <v>1749</v>
      </c>
      <c r="C914" t="s">
        <v>1374</v>
      </c>
      <c r="D914" s="7">
        <v>4499</v>
      </c>
      <c r="E914" s="7">
        <v>5999</v>
      </c>
      <c r="F914" s="2">
        <v>0.25</v>
      </c>
      <c r="G914" s="5">
        <v>4.3</v>
      </c>
      <c r="H914" s="6">
        <v>44696</v>
      </c>
      <c r="I914" t="s">
        <v>2901</v>
      </c>
      <c r="J914" t="s">
        <v>2985</v>
      </c>
      <c r="K914" s="7">
        <f t="shared" si="70"/>
        <v>268131304</v>
      </c>
      <c r="L914" s="8">
        <f t="shared" si="71"/>
        <v>201087304</v>
      </c>
      <c r="M914" s="9" t="str">
        <f t="shared" si="72"/>
        <v>&gt; 500</v>
      </c>
      <c r="N914">
        <f t="shared" si="73"/>
        <v>192192.8</v>
      </c>
      <c r="O914" s="8">
        <f t="shared" si="74"/>
        <v>67044000</v>
      </c>
    </row>
    <row r="915" spans="1:15" x14ac:dyDescent="0.3">
      <c r="A915" t="s">
        <v>1750</v>
      </c>
      <c r="B915" t="s">
        <v>1751</v>
      </c>
      <c r="C915" t="s">
        <v>1416</v>
      </c>
      <c r="D915" s="7">
        <v>330</v>
      </c>
      <c r="E915" s="7">
        <v>499</v>
      </c>
      <c r="F915" s="2">
        <v>0.34</v>
      </c>
      <c r="G915" s="5">
        <v>3.7</v>
      </c>
      <c r="H915" s="6">
        <v>8566</v>
      </c>
      <c r="I915" t="s">
        <v>2898</v>
      </c>
      <c r="J915" t="s">
        <v>2988</v>
      </c>
      <c r="K915" s="7">
        <f t="shared" si="70"/>
        <v>4274434</v>
      </c>
      <c r="L915" s="8">
        <f t="shared" si="71"/>
        <v>2826780</v>
      </c>
      <c r="M915" s="9" t="str">
        <f t="shared" si="72"/>
        <v>200 – 500</v>
      </c>
      <c r="N915">
        <f t="shared" si="73"/>
        <v>31694.2</v>
      </c>
      <c r="O915" s="8">
        <f t="shared" si="74"/>
        <v>1447654</v>
      </c>
    </row>
    <row r="916" spans="1:15" x14ac:dyDescent="0.3">
      <c r="A916" t="s">
        <v>1752</v>
      </c>
      <c r="B916" t="s">
        <v>1753</v>
      </c>
      <c r="C916" t="s">
        <v>1280</v>
      </c>
      <c r="D916" s="7">
        <v>649</v>
      </c>
      <c r="E916" s="7">
        <v>2499</v>
      </c>
      <c r="F916" s="2">
        <v>0.74</v>
      </c>
      <c r="G916" s="5">
        <v>3.9</v>
      </c>
      <c r="H916" s="6">
        <v>13049</v>
      </c>
      <c r="I916" t="s">
        <v>2901</v>
      </c>
      <c r="J916" t="s">
        <v>2972</v>
      </c>
      <c r="K916" s="7">
        <f t="shared" si="70"/>
        <v>32609451</v>
      </c>
      <c r="L916" s="8">
        <f t="shared" si="71"/>
        <v>8468801</v>
      </c>
      <c r="M916" s="9" t="str">
        <f t="shared" si="72"/>
        <v>&gt; 500</v>
      </c>
      <c r="N916">
        <f t="shared" si="73"/>
        <v>50891.1</v>
      </c>
      <c r="O916" s="8">
        <f t="shared" si="74"/>
        <v>24140650</v>
      </c>
    </row>
    <row r="917" spans="1:15" x14ac:dyDescent="0.3">
      <c r="A917" t="s">
        <v>1754</v>
      </c>
      <c r="B917" t="s">
        <v>1755</v>
      </c>
      <c r="C917" t="s">
        <v>1393</v>
      </c>
      <c r="D917" s="7">
        <v>1234</v>
      </c>
      <c r="E917" s="7">
        <v>1599</v>
      </c>
      <c r="F917" s="2">
        <v>0.23</v>
      </c>
      <c r="G917" s="5">
        <v>4.5</v>
      </c>
      <c r="H917" s="6">
        <v>16680</v>
      </c>
      <c r="I917" t="s">
        <v>2898</v>
      </c>
      <c r="J917" t="s">
        <v>2934</v>
      </c>
      <c r="K917" s="7">
        <f t="shared" si="70"/>
        <v>26671320</v>
      </c>
      <c r="L917" s="8">
        <f t="shared" si="71"/>
        <v>20583120</v>
      </c>
      <c r="M917" s="9" t="str">
        <f t="shared" si="72"/>
        <v>&gt; 500</v>
      </c>
      <c r="N917">
        <f t="shared" si="73"/>
        <v>75060</v>
      </c>
      <c r="O917" s="8">
        <f t="shared" si="74"/>
        <v>6088200</v>
      </c>
    </row>
    <row r="918" spans="1:15" x14ac:dyDescent="0.3">
      <c r="A918" t="s">
        <v>1051</v>
      </c>
      <c r="B918" t="s">
        <v>1052</v>
      </c>
      <c r="C918" t="s">
        <v>1053</v>
      </c>
      <c r="D918" s="7">
        <v>1399</v>
      </c>
      <c r="E918" s="7">
        <v>2990</v>
      </c>
      <c r="F918" s="2">
        <v>0.53</v>
      </c>
      <c r="G918" s="5">
        <v>4.0999999999999996</v>
      </c>
      <c r="H918" s="6">
        <v>97174</v>
      </c>
      <c r="I918" t="s">
        <v>2901</v>
      </c>
      <c r="J918" t="s">
        <v>2939</v>
      </c>
      <c r="K918" s="7">
        <f t="shared" si="70"/>
        <v>290550260</v>
      </c>
      <c r="L918" s="8">
        <f t="shared" si="71"/>
        <v>135946426</v>
      </c>
      <c r="M918" s="9" t="str">
        <f t="shared" si="72"/>
        <v>&gt; 500</v>
      </c>
      <c r="N918">
        <f t="shared" si="73"/>
        <v>398413.39999999997</v>
      </c>
      <c r="O918" s="8">
        <f t="shared" si="74"/>
        <v>154603834</v>
      </c>
    </row>
    <row r="919" spans="1:15" x14ac:dyDescent="0.3">
      <c r="A919" t="s">
        <v>1756</v>
      </c>
      <c r="B919" t="s">
        <v>1757</v>
      </c>
      <c r="C919" t="s">
        <v>1633</v>
      </c>
      <c r="D919" s="7">
        <v>272</v>
      </c>
      <c r="E919" s="7">
        <v>320</v>
      </c>
      <c r="F919" s="2">
        <v>0.15</v>
      </c>
      <c r="G919" s="5">
        <v>4</v>
      </c>
      <c r="H919" s="6">
        <v>3686</v>
      </c>
      <c r="I919" t="s">
        <v>2952</v>
      </c>
      <c r="J919" t="s">
        <v>3014</v>
      </c>
      <c r="K919" s="7">
        <f t="shared" si="70"/>
        <v>1179520</v>
      </c>
      <c r="L919" s="8">
        <f t="shared" si="71"/>
        <v>1002592</v>
      </c>
      <c r="M919" s="9" t="str">
        <f t="shared" si="72"/>
        <v>200 – 500</v>
      </c>
      <c r="N919">
        <f t="shared" si="73"/>
        <v>14744</v>
      </c>
      <c r="O919" s="8">
        <f t="shared" si="74"/>
        <v>176928</v>
      </c>
    </row>
    <row r="920" spans="1:15" x14ac:dyDescent="0.3">
      <c r="A920" t="s">
        <v>1758</v>
      </c>
      <c r="B920" t="s">
        <v>1759</v>
      </c>
      <c r="C920" t="s">
        <v>1760</v>
      </c>
      <c r="D920" s="7">
        <v>99</v>
      </c>
      <c r="E920" s="7">
        <v>999</v>
      </c>
      <c r="F920" s="2">
        <v>0.9</v>
      </c>
      <c r="G920" s="5">
        <v>3.8</v>
      </c>
      <c r="H920" s="6">
        <v>594</v>
      </c>
      <c r="I920" t="s">
        <v>2901</v>
      </c>
      <c r="J920" t="s">
        <v>3023</v>
      </c>
      <c r="K920" s="7">
        <f t="shared" si="70"/>
        <v>593406</v>
      </c>
      <c r="L920" s="8">
        <f t="shared" si="71"/>
        <v>58806</v>
      </c>
      <c r="M920" s="9" t="str">
        <f t="shared" si="72"/>
        <v xml:space="preserve"> &lt; 200</v>
      </c>
      <c r="N920">
        <f t="shared" si="73"/>
        <v>2257.1999999999998</v>
      </c>
      <c r="O920" s="8">
        <f t="shared" si="74"/>
        <v>534600</v>
      </c>
    </row>
    <row r="921" spans="1:15" x14ac:dyDescent="0.3">
      <c r="A921" t="s">
        <v>1761</v>
      </c>
      <c r="B921" t="s">
        <v>1762</v>
      </c>
      <c r="C921" t="s">
        <v>1763</v>
      </c>
      <c r="D921" s="7">
        <v>3498</v>
      </c>
      <c r="E921" s="7">
        <v>3875</v>
      </c>
      <c r="F921" s="2">
        <v>0.1</v>
      </c>
      <c r="G921" s="5">
        <v>3.4</v>
      </c>
      <c r="H921" s="6">
        <v>12185</v>
      </c>
      <c r="I921" t="s">
        <v>2898</v>
      </c>
      <c r="J921" t="s">
        <v>3024</v>
      </c>
      <c r="K921" s="7">
        <f t="shared" si="70"/>
        <v>47216875</v>
      </c>
      <c r="L921" s="8">
        <f t="shared" si="71"/>
        <v>42623130</v>
      </c>
      <c r="M921" s="9" t="str">
        <f t="shared" si="72"/>
        <v>&gt; 500</v>
      </c>
      <c r="N921">
        <f t="shared" si="73"/>
        <v>41429</v>
      </c>
      <c r="O921" s="8">
        <f t="shared" si="74"/>
        <v>4593745</v>
      </c>
    </row>
    <row r="922" spans="1:15" x14ac:dyDescent="0.3">
      <c r="A922" t="s">
        <v>1764</v>
      </c>
      <c r="B922" t="s">
        <v>1765</v>
      </c>
      <c r="C922" t="s">
        <v>1355</v>
      </c>
      <c r="D922" s="7">
        <v>10099</v>
      </c>
      <c r="E922" s="7">
        <v>19110</v>
      </c>
      <c r="F922" s="2">
        <v>0.47</v>
      </c>
      <c r="G922" s="5">
        <v>4.3</v>
      </c>
      <c r="H922" s="6">
        <v>2623</v>
      </c>
      <c r="I922" t="s">
        <v>2898</v>
      </c>
      <c r="J922" t="s">
        <v>2982</v>
      </c>
      <c r="K922" s="7">
        <f t="shared" si="70"/>
        <v>50125530</v>
      </c>
      <c r="L922" s="8">
        <f t="shared" si="71"/>
        <v>26489677</v>
      </c>
      <c r="M922" s="9" t="str">
        <f t="shared" si="72"/>
        <v>&gt; 500</v>
      </c>
      <c r="N922">
        <f t="shared" si="73"/>
        <v>11278.9</v>
      </c>
      <c r="O922" s="8">
        <f t="shared" si="74"/>
        <v>23635853</v>
      </c>
    </row>
    <row r="923" spans="1:15" x14ac:dyDescent="0.3">
      <c r="A923" t="s">
        <v>1766</v>
      </c>
      <c r="B923" t="s">
        <v>1767</v>
      </c>
      <c r="C923" t="s">
        <v>1439</v>
      </c>
      <c r="D923" s="7">
        <v>449</v>
      </c>
      <c r="E923" s="7">
        <v>999</v>
      </c>
      <c r="F923" s="2">
        <v>0.55000000000000004</v>
      </c>
      <c r="G923" s="5">
        <v>4.3</v>
      </c>
      <c r="H923" s="6">
        <v>9701</v>
      </c>
      <c r="I923" t="s">
        <v>2898</v>
      </c>
      <c r="J923" t="s">
        <v>2991</v>
      </c>
      <c r="K923" s="7">
        <f t="shared" si="70"/>
        <v>9691299</v>
      </c>
      <c r="L923" s="8">
        <f t="shared" si="71"/>
        <v>4355749</v>
      </c>
      <c r="M923" s="9" t="str">
        <f t="shared" si="72"/>
        <v>200 – 500</v>
      </c>
      <c r="N923">
        <f t="shared" si="73"/>
        <v>41714.299999999996</v>
      </c>
      <c r="O923" s="8">
        <f t="shared" si="74"/>
        <v>5335550</v>
      </c>
    </row>
    <row r="924" spans="1:15" x14ac:dyDescent="0.3">
      <c r="A924" t="s">
        <v>1768</v>
      </c>
      <c r="B924" t="s">
        <v>1769</v>
      </c>
      <c r="C924" t="s">
        <v>1770</v>
      </c>
      <c r="D924" s="7">
        <v>150</v>
      </c>
      <c r="E924" s="7">
        <v>150</v>
      </c>
      <c r="F924" s="2">
        <v>0</v>
      </c>
      <c r="G924" s="5">
        <v>4.3</v>
      </c>
      <c r="H924" s="6">
        <v>15867</v>
      </c>
      <c r="I924" t="s">
        <v>3025</v>
      </c>
      <c r="J924" t="s">
        <v>3026</v>
      </c>
      <c r="K924" s="7">
        <f t="shared" si="70"/>
        <v>2380050</v>
      </c>
      <c r="L924" s="8">
        <f t="shared" si="71"/>
        <v>2380050</v>
      </c>
      <c r="M924" s="9" t="str">
        <f t="shared" si="72"/>
        <v xml:space="preserve"> &lt; 200</v>
      </c>
      <c r="N924">
        <f t="shared" si="73"/>
        <v>68228.099999999991</v>
      </c>
      <c r="O924" s="8">
        <f t="shared" si="74"/>
        <v>0</v>
      </c>
    </row>
    <row r="925" spans="1:15" x14ac:dyDescent="0.3">
      <c r="A925" t="s">
        <v>122</v>
      </c>
      <c r="B925" t="s">
        <v>123</v>
      </c>
      <c r="C925" t="s">
        <v>2</v>
      </c>
      <c r="D925" s="7">
        <v>348</v>
      </c>
      <c r="E925" s="7">
        <v>1499</v>
      </c>
      <c r="F925" s="2">
        <v>0.77</v>
      </c>
      <c r="G925" s="5">
        <v>4.2</v>
      </c>
      <c r="H925" s="6">
        <v>656</v>
      </c>
      <c r="I925" t="s">
        <v>2898</v>
      </c>
      <c r="J925" t="s">
        <v>2899</v>
      </c>
      <c r="K925" s="7">
        <f t="shared" si="70"/>
        <v>983344</v>
      </c>
      <c r="L925" s="8">
        <f t="shared" si="71"/>
        <v>228288</v>
      </c>
      <c r="M925" s="9" t="str">
        <f t="shared" si="72"/>
        <v>200 – 500</v>
      </c>
      <c r="N925">
        <f t="shared" si="73"/>
        <v>2755.2000000000003</v>
      </c>
      <c r="O925" s="8">
        <f t="shared" si="74"/>
        <v>755056</v>
      </c>
    </row>
    <row r="926" spans="1:15" x14ac:dyDescent="0.3">
      <c r="A926" t="s">
        <v>1771</v>
      </c>
      <c r="B926" t="s">
        <v>1772</v>
      </c>
      <c r="C926" t="s">
        <v>1277</v>
      </c>
      <c r="D926" s="7">
        <v>1199</v>
      </c>
      <c r="E926" s="7">
        <v>2999</v>
      </c>
      <c r="F926" s="2">
        <v>0.6</v>
      </c>
      <c r="G926" s="5">
        <v>4.0999999999999996</v>
      </c>
      <c r="H926" s="6">
        <v>10725</v>
      </c>
      <c r="I926" t="s">
        <v>2898</v>
      </c>
      <c r="J926" t="s">
        <v>2971</v>
      </c>
      <c r="K926" s="7">
        <f t="shared" si="70"/>
        <v>32164275</v>
      </c>
      <c r="L926" s="8">
        <f t="shared" si="71"/>
        <v>12859275</v>
      </c>
      <c r="M926" s="9" t="str">
        <f t="shared" si="72"/>
        <v>&gt; 500</v>
      </c>
      <c r="N926">
        <f t="shared" si="73"/>
        <v>43972.499999999993</v>
      </c>
      <c r="O926" s="8">
        <f t="shared" si="74"/>
        <v>19305000</v>
      </c>
    </row>
    <row r="927" spans="1:15" x14ac:dyDescent="0.3">
      <c r="A927" t="s">
        <v>1773</v>
      </c>
      <c r="B927" t="s">
        <v>1774</v>
      </c>
      <c r="C927" t="s">
        <v>1260</v>
      </c>
      <c r="D927" s="7">
        <v>397</v>
      </c>
      <c r="E927" s="7">
        <v>899</v>
      </c>
      <c r="F927" s="2">
        <v>0.56000000000000005</v>
      </c>
      <c r="G927" s="5">
        <v>4</v>
      </c>
      <c r="H927" s="6">
        <v>3025</v>
      </c>
      <c r="I927" t="s">
        <v>2898</v>
      </c>
      <c r="J927" t="s">
        <v>2968</v>
      </c>
      <c r="K927" s="7">
        <f t="shared" si="70"/>
        <v>2719475</v>
      </c>
      <c r="L927" s="8">
        <f t="shared" si="71"/>
        <v>1200925</v>
      </c>
      <c r="M927" s="9" t="str">
        <f t="shared" si="72"/>
        <v>200 – 500</v>
      </c>
      <c r="N927">
        <f t="shared" si="73"/>
        <v>12100</v>
      </c>
      <c r="O927" s="8">
        <f t="shared" si="74"/>
        <v>1518550</v>
      </c>
    </row>
    <row r="928" spans="1:15" x14ac:dyDescent="0.3">
      <c r="A928" t="s">
        <v>124</v>
      </c>
      <c r="B928" t="s">
        <v>125</v>
      </c>
      <c r="C928" t="s">
        <v>2</v>
      </c>
      <c r="D928" s="7">
        <v>154</v>
      </c>
      <c r="E928" s="7">
        <v>349</v>
      </c>
      <c r="F928" s="2">
        <v>0.56000000000000005</v>
      </c>
      <c r="G928" s="5">
        <v>4.3</v>
      </c>
      <c r="H928" s="6">
        <v>7064</v>
      </c>
      <c r="I928" t="s">
        <v>2898</v>
      </c>
      <c r="J928" t="s">
        <v>2899</v>
      </c>
      <c r="K928" s="7">
        <f t="shared" si="70"/>
        <v>2465336</v>
      </c>
      <c r="L928" s="8">
        <f t="shared" si="71"/>
        <v>1087856</v>
      </c>
      <c r="M928" s="9" t="str">
        <f t="shared" si="72"/>
        <v xml:space="preserve"> &lt; 200</v>
      </c>
      <c r="N928">
        <f t="shared" si="73"/>
        <v>30375.199999999997</v>
      </c>
      <c r="O928" s="8">
        <f t="shared" si="74"/>
        <v>1377480</v>
      </c>
    </row>
    <row r="929" spans="1:15" x14ac:dyDescent="0.3">
      <c r="A929" t="s">
        <v>1775</v>
      </c>
      <c r="B929" t="s">
        <v>1776</v>
      </c>
      <c r="C929" t="s">
        <v>1396</v>
      </c>
      <c r="D929" s="7">
        <v>699</v>
      </c>
      <c r="E929" s="7">
        <v>1490</v>
      </c>
      <c r="F929" s="2">
        <v>0.53</v>
      </c>
      <c r="G929" s="5">
        <v>4</v>
      </c>
      <c r="H929" s="6">
        <v>5736</v>
      </c>
      <c r="I929" t="s">
        <v>2898</v>
      </c>
      <c r="J929" t="s">
        <v>2986</v>
      </c>
      <c r="K929" s="7">
        <f t="shared" si="70"/>
        <v>8546640</v>
      </c>
      <c r="L929" s="8">
        <f t="shared" si="71"/>
        <v>4009464</v>
      </c>
      <c r="M929" s="9" t="str">
        <f t="shared" si="72"/>
        <v>&gt; 500</v>
      </c>
      <c r="N929">
        <f t="shared" si="73"/>
        <v>22944</v>
      </c>
      <c r="O929" s="8">
        <f t="shared" si="74"/>
        <v>4537176</v>
      </c>
    </row>
    <row r="930" spans="1:15" x14ac:dyDescent="0.3">
      <c r="A930" t="s">
        <v>1777</v>
      </c>
      <c r="B930" t="s">
        <v>1778</v>
      </c>
      <c r="C930" t="s">
        <v>714</v>
      </c>
      <c r="D930" s="7">
        <v>1679</v>
      </c>
      <c r="E930" s="7">
        <v>1999</v>
      </c>
      <c r="F930" s="2">
        <v>0.16</v>
      </c>
      <c r="G930" s="5">
        <v>4.0999999999999996</v>
      </c>
      <c r="H930" s="6">
        <v>72563</v>
      </c>
      <c r="I930" t="s">
        <v>2901</v>
      </c>
      <c r="J930" t="s">
        <v>2924</v>
      </c>
      <c r="K930" s="7">
        <f t="shared" si="70"/>
        <v>145053437</v>
      </c>
      <c r="L930" s="8">
        <f t="shared" si="71"/>
        <v>121833277</v>
      </c>
      <c r="M930" s="9" t="str">
        <f t="shared" si="72"/>
        <v>&gt; 500</v>
      </c>
      <c r="N930">
        <f t="shared" si="73"/>
        <v>297508.3</v>
      </c>
      <c r="O930" s="8">
        <f t="shared" si="74"/>
        <v>23220160</v>
      </c>
    </row>
    <row r="931" spans="1:15" x14ac:dyDescent="0.3">
      <c r="A931" t="s">
        <v>1779</v>
      </c>
      <c r="B931" t="s">
        <v>1780</v>
      </c>
      <c r="C931" t="s">
        <v>1152</v>
      </c>
      <c r="D931" s="7">
        <v>354</v>
      </c>
      <c r="E931" s="7">
        <v>1500</v>
      </c>
      <c r="F931" s="2">
        <v>0.76</v>
      </c>
      <c r="G931" s="5">
        <v>4</v>
      </c>
      <c r="H931" s="6">
        <v>1026</v>
      </c>
      <c r="I931" t="s">
        <v>2898</v>
      </c>
      <c r="J931" t="s">
        <v>2945</v>
      </c>
      <c r="K931" s="7">
        <f t="shared" si="70"/>
        <v>1539000</v>
      </c>
      <c r="L931" s="8">
        <f t="shared" si="71"/>
        <v>363204</v>
      </c>
      <c r="M931" s="9" t="str">
        <f t="shared" si="72"/>
        <v>200 – 500</v>
      </c>
      <c r="N931">
        <f t="shared" si="73"/>
        <v>4104</v>
      </c>
      <c r="O931" s="8">
        <f t="shared" si="74"/>
        <v>1175796</v>
      </c>
    </row>
    <row r="932" spans="1:15" x14ac:dyDescent="0.3">
      <c r="A932" t="s">
        <v>1781</v>
      </c>
      <c r="B932" t="s">
        <v>1782</v>
      </c>
      <c r="C932" t="s">
        <v>1783</v>
      </c>
      <c r="D932" s="7">
        <v>1199</v>
      </c>
      <c r="E932" s="7">
        <v>5499</v>
      </c>
      <c r="F932" s="2">
        <v>0.78</v>
      </c>
      <c r="G932" s="5">
        <v>3.8</v>
      </c>
      <c r="H932" s="6">
        <v>2043</v>
      </c>
      <c r="I932" t="s">
        <v>2898</v>
      </c>
      <c r="J932" t="s">
        <v>3027</v>
      </c>
      <c r="K932" s="7">
        <f t="shared" si="70"/>
        <v>11234457</v>
      </c>
      <c r="L932" s="8">
        <f t="shared" si="71"/>
        <v>2449557</v>
      </c>
      <c r="M932" s="9" t="str">
        <f t="shared" si="72"/>
        <v>&gt; 500</v>
      </c>
      <c r="N932">
        <f t="shared" si="73"/>
        <v>7763.4</v>
      </c>
      <c r="O932" s="8">
        <f t="shared" si="74"/>
        <v>8784900</v>
      </c>
    </row>
    <row r="933" spans="1:15" x14ac:dyDescent="0.3">
      <c r="A933" t="s">
        <v>1784</v>
      </c>
      <c r="B933" t="s">
        <v>1785</v>
      </c>
      <c r="C933" t="s">
        <v>1393</v>
      </c>
      <c r="D933" s="7">
        <v>379</v>
      </c>
      <c r="E933" s="7">
        <v>1499</v>
      </c>
      <c r="F933" s="2">
        <v>0.75</v>
      </c>
      <c r="G933" s="5">
        <v>4.2</v>
      </c>
      <c r="H933" s="6">
        <v>4149</v>
      </c>
      <c r="I933" t="s">
        <v>2898</v>
      </c>
      <c r="J933" t="s">
        <v>2934</v>
      </c>
      <c r="K933" s="7">
        <f t="shared" si="70"/>
        <v>6219351</v>
      </c>
      <c r="L933" s="8">
        <f t="shared" si="71"/>
        <v>1572471</v>
      </c>
      <c r="M933" s="9" t="str">
        <f t="shared" si="72"/>
        <v>200 – 500</v>
      </c>
      <c r="N933">
        <f t="shared" si="73"/>
        <v>17425.8</v>
      </c>
      <c r="O933" s="8">
        <f t="shared" si="74"/>
        <v>4646880</v>
      </c>
    </row>
    <row r="934" spans="1:15" x14ac:dyDescent="0.3">
      <c r="A934" t="s">
        <v>1786</v>
      </c>
      <c r="B934" t="s">
        <v>1787</v>
      </c>
      <c r="C934" t="s">
        <v>1205</v>
      </c>
      <c r="D934" s="7">
        <v>499</v>
      </c>
      <c r="E934" s="7">
        <v>775</v>
      </c>
      <c r="F934" s="2">
        <v>0.36</v>
      </c>
      <c r="G934" s="5">
        <v>4.3</v>
      </c>
      <c r="H934" s="6">
        <v>74</v>
      </c>
      <c r="I934" t="s">
        <v>2898</v>
      </c>
      <c r="J934" t="s">
        <v>2957</v>
      </c>
      <c r="K934" s="7">
        <f t="shared" si="70"/>
        <v>57350</v>
      </c>
      <c r="L934" s="8">
        <f t="shared" si="71"/>
        <v>36926</v>
      </c>
      <c r="M934" s="9" t="str">
        <f t="shared" si="72"/>
        <v>200 – 500</v>
      </c>
      <c r="N934">
        <f t="shared" si="73"/>
        <v>318.2</v>
      </c>
      <c r="O934" s="8">
        <f t="shared" si="74"/>
        <v>20424</v>
      </c>
    </row>
    <row r="935" spans="1:15" x14ac:dyDescent="0.3">
      <c r="A935" t="s">
        <v>1788</v>
      </c>
      <c r="B935" t="s">
        <v>1789</v>
      </c>
      <c r="C935" t="s">
        <v>1790</v>
      </c>
      <c r="D935" s="7">
        <v>10389</v>
      </c>
      <c r="E935" s="7">
        <v>32000</v>
      </c>
      <c r="F935" s="2">
        <v>0.68</v>
      </c>
      <c r="G935" s="5">
        <v>4.4000000000000004</v>
      </c>
      <c r="H935" s="6">
        <v>41398</v>
      </c>
      <c r="I935" t="s">
        <v>2898</v>
      </c>
      <c r="J935" t="s">
        <v>3028</v>
      </c>
      <c r="K935" s="7">
        <f t="shared" si="70"/>
        <v>1324736000</v>
      </c>
      <c r="L935" s="8">
        <f t="shared" si="71"/>
        <v>430083822</v>
      </c>
      <c r="M935" s="9" t="str">
        <f t="shared" si="72"/>
        <v>&gt; 500</v>
      </c>
      <c r="N935">
        <f t="shared" si="73"/>
        <v>182151.2</v>
      </c>
      <c r="O935" s="8">
        <f t="shared" si="74"/>
        <v>894652178</v>
      </c>
    </row>
    <row r="936" spans="1:15" x14ac:dyDescent="0.3">
      <c r="A936" t="s">
        <v>1791</v>
      </c>
      <c r="B936" t="s">
        <v>1792</v>
      </c>
      <c r="C936" t="s">
        <v>1618</v>
      </c>
      <c r="D936" s="7">
        <v>649</v>
      </c>
      <c r="E936" s="7">
        <v>1300</v>
      </c>
      <c r="F936" s="2">
        <v>0.5</v>
      </c>
      <c r="G936" s="5">
        <v>4.0999999999999996</v>
      </c>
      <c r="H936" s="6">
        <v>5195</v>
      </c>
      <c r="I936" t="s">
        <v>2898</v>
      </c>
      <c r="J936" t="s">
        <v>3012</v>
      </c>
      <c r="K936" s="7">
        <f t="shared" si="70"/>
        <v>6753500</v>
      </c>
      <c r="L936" s="8">
        <f t="shared" si="71"/>
        <v>3371555</v>
      </c>
      <c r="M936" s="9" t="str">
        <f t="shared" si="72"/>
        <v>&gt; 500</v>
      </c>
      <c r="N936">
        <f t="shared" si="73"/>
        <v>21299.499999999996</v>
      </c>
      <c r="O936" s="8">
        <f t="shared" si="74"/>
        <v>3381945</v>
      </c>
    </row>
    <row r="937" spans="1:15" x14ac:dyDescent="0.3">
      <c r="A937" t="s">
        <v>1793</v>
      </c>
      <c r="B937" t="s">
        <v>1794</v>
      </c>
      <c r="C937" t="s">
        <v>1795</v>
      </c>
      <c r="D937" s="7">
        <v>1199</v>
      </c>
      <c r="E937" s="7">
        <v>1999</v>
      </c>
      <c r="F937" s="2">
        <v>0.4</v>
      </c>
      <c r="G937" s="5">
        <v>4.5</v>
      </c>
      <c r="H937" s="6">
        <v>22420</v>
      </c>
      <c r="I937" t="s">
        <v>2898</v>
      </c>
      <c r="J937" t="s">
        <v>3029</v>
      </c>
      <c r="K937" s="7">
        <f t="shared" si="70"/>
        <v>44817580</v>
      </c>
      <c r="L937" s="8">
        <f t="shared" si="71"/>
        <v>26881580</v>
      </c>
      <c r="M937" s="9" t="str">
        <f t="shared" si="72"/>
        <v>&gt; 500</v>
      </c>
      <c r="N937">
        <f t="shared" si="73"/>
        <v>100890</v>
      </c>
      <c r="O937" s="8">
        <f t="shared" si="74"/>
        <v>17936000</v>
      </c>
    </row>
    <row r="938" spans="1:15" x14ac:dyDescent="0.3">
      <c r="A938" t="s">
        <v>130</v>
      </c>
      <c r="B938" t="s">
        <v>131</v>
      </c>
      <c r="C938" t="s">
        <v>2</v>
      </c>
      <c r="D938" s="7">
        <v>139</v>
      </c>
      <c r="E938" s="7">
        <v>999</v>
      </c>
      <c r="F938" s="2">
        <v>0.86</v>
      </c>
      <c r="G938" s="5">
        <v>4</v>
      </c>
      <c r="H938" s="6">
        <v>1313</v>
      </c>
      <c r="I938" t="s">
        <v>2898</v>
      </c>
      <c r="J938" t="s">
        <v>2899</v>
      </c>
      <c r="K938" s="7">
        <f t="shared" si="70"/>
        <v>1311687</v>
      </c>
      <c r="L938" s="8">
        <f t="shared" si="71"/>
        <v>182507</v>
      </c>
      <c r="M938" s="9" t="str">
        <f t="shared" si="72"/>
        <v xml:space="preserve"> &lt; 200</v>
      </c>
      <c r="N938">
        <f t="shared" si="73"/>
        <v>5252</v>
      </c>
      <c r="O938" s="8">
        <f t="shared" si="74"/>
        <v>1129180</v>
      </c>
    </row>
    <row r="939" spans="1:15" x14ac:dyDescent="0.3">
      <c r="A939" t="s">
        <v>1796</v>
      </c>
      <c r="B939" t="s">
        <v>1797</v>
      </c>
      <c r="C939" t="s">
        <v>714</v>
      </c>
      <c r="D939" s="7">
        <v>889</v>
      </c>
      <c r="E939" s="7">
        <v>1999</v>
      </c>
      <c r="F939" s="2">
        <v>0.56000000000000005</v>
      </c>
      <c r="G939" s="5">
        <v>4.2</v>
      </c>
      <c r="H939" s="6">
        <v>2284</v>
      </c>
      <c r="I939" t="s">
        <v>2901</v>
      </c>
      <c r="J939" t="s">
        <v>2924</v>
      </c>
      <c r="K939" s="7">
        <f t="shared" si="70"/>
        <v>4565716</v>
      </c>
      <c r="L939" s="8">
        <f t="shared" si="71"/>
        <v>2030476</v>
      </c>
      <c r="M939" s="9" t="str">
        <f t="shared" si="72"/>
        <v>&gt; 500</v>
      </c>
      <c r="N939">
        <f t="shared" si="73"/>
        <v>9592.8000000000011</v>
      </c>
      <c r="O939" s="8">
        <f t="shared" si="74"/>
        <v>2535240</v>
      </c>
    </row>
    <row r="940" spans="1:15" x14ac:dyDescent="0.3">
      <c r="A940" t="s">
        <v>1798</v>
      </c>
      <c r="B940" t="s">
        <v>1799</v>
      </c>
      <c r="C940" t="s">
        <v>1202</v>
      </c>
      <c r="D940" s="7">
        <v>1409</v>
      </c>
      <c r="E940" s="7">
        <v>2199</v>
      </c>
      <c r="F940" s="2">
        <v>0.36</v>
      </c>
      <c r="G940" s="5">
        <v>3.9</v>
      </c>
      <c r="H940" s="6">
        <v>427</v>
      </c>
      <c r="I940" t="s">
        <v>2898</v>
      </c>
      <c r="J940" t="s">
        <v>2956</v>
      </c>
      <c r="K940" s="7">
        <f t="shared" si="70"/>
        <v>938973</v>
      </c>
      <c r="L940" s="8">
        <f t="shared" si="71"/>
        <v>601643</v>
      </c>
      <c r="M940" s="9" t="str">
        <f t="shared" si="72"/>
        <v>&gt; 500</v>
      </c>
      <c r="N940">
        <f t="shared" si="73"/>
        <v>1665.3</v>
      </c>
      <c r="O940" s="8">
        <f t="shared" si="74"/>
        <v>337330</v>
      </c>
    </row>
    <row r="941" spans="1:15" x14ac:dyDescent="0.3">
      <c r="A941" t="s">
        <v>1800</v>
      </c>
      <c r="B941" t="s">
        <v>1801</v>
      </c>
      <c r="C941" t="s">
        <v>1802</v>
      </c>
      <c r="D941" s="7">
        <v>549</v>
      </c>
      <c r="E941" s="7">
        <v>1999</v>
      </c>
      <c r="F941" s="2">
        <v>0.73</v>
      </c>
      <c r="G941" s="5">
        <v>4.3</v>
      </c>
      <c r="H941" s="6">
        <v>1367</v>
      </c>
      <c r="I941" t="s">
        <v>2898</v>
      </c>
      <c r="J941" t="s">
        <v>3030</v>
      </c>
      <c r="K941" s="7">
        <f t="shared" si="70"/>
        <v>2732633</v>
      </c>
      <c r="L941" s="8">
        <f t="shared" si="71"/>
        <v>750483</v>
      </c>
      <c r="M941" s="9" t="str">
        <f t="shared" si="72"/>
        <v>&gt; 500</v>
      </c>
      <c r="N941">
        <f t="shared" si="73"/>
        <v>5878.0999999999995</v>
      </c>
      <c r="O941" s="8">
        <f t="shared" si="74"/>
        <v>1982150</v>
      </c>
    </row>
    <row r="942" spans="1:15" x14ac:dyDescent="0.3">
      <c r="A942" t="s">
        <v>1803</v>
      </c>
      <c r="B942" t="s">
        <v>1804</v>
      </c>
      <c r="C942" t="s">
        <v>1783</v>
      </c>
      <c r="D942" s="7">
        <v>749</v>
      </c>
      <c r="E942" s="7">
        <v>1799</v>
      </c>
      <c r="F942" s="2">
        <v>0.57999999999999996</v>
      </c>
      <c r="G942" s="5">
        <v>4</v>
      </c>
      <c r="H942" s="6">
        <v>13199</v>
      </c>
      <c r="I942" t="s">
        <v>2898</v>
      </c>
      <c r="J942" t="s">
        <v>3027</v>
      </c>
      <c r="K942" s="7">
        <f t="shared" si="70"/>
        <v>23745001</v>
      </c>
      <c r="L942" s="8">
        <f t="shared" si="71"/>
        <v>9886051</v>
      </c>
      <c r="M942" s="9" t="str">
        <f t="shared" si="72"/>
        <v>&gt; 500</v>
      </c>
      <c r="N942">
        <f t="shared" si="73"/>
        <v>52796</v>
      </c>
      <c r="O942" s="8">
        <f t="shared" si="74"/>
        <v>13858950</v>
      </c>
    </row>
    <row r="943" spans="1:15" x14ac:dyDescent="0.3">
      <c r="A943" t="s">
        <v>132</v>
      </c>
      <c r="B943" t="s">
        <v>133</v>
      </c>
      <c r="C943" t="s">
        <v>2</v>
      </c>
      <c r="D943" s="7">
        <v>329</v>
      </c>
      <c r="E943" s="7">
        <v>845</v>
      </c>
      <c r="F943" s="2">
        <v>0.61</v>
      </c>
      <c r="G943" s="5">
        <v>4.2</v>
      </c>
      <c r="H943" s="6">
        <v>29746</v>
      </c>
      <c r="I943" t="s">
        <v>2898</v>
      </c>
      <c r="J943" t="s">
        <v>2899</v>
      </c>
      <c r="K943" s="7">
        <f t="shared" si="70"/>
        <v>25135370</v>
      </c>
      <c r="L943" s="8">
        <f t="shared" si="71"/>
        <v>9786434</v>
      </c>
      <c r="M943" s="9" t="str">
        <f t="shared" si="72"/>
        <v>200 – 500</v>
      </c>
      <c r="N943">
        <f t="shared" si="73"/>
        <v>124933.20000000001</v>
      </c>
      <c r="O943" s="8">
        <f t="shared" si="74"/>
        <v>15348936</v>
      </c>
    </row>
    <row r="944" spans="1:15" x14ac:dyDescent="0.3">
      <c r="A944" t="s">
        <v>1805</v>
      </c>
      <c r="B944" t="s">
        <v>1806</v>
      </c>
      <c r="C944" t="s">
        <v>2</v>
      </c>
      <c r="D944" s="7">
        <v>379</v>
      </c>
      <c r="E944" s="7">
        <v>1099</v>
      </c>
      <c r="F944" s="2">
        <v>0.66</v>
      </c>
      <c r="G944" s="5">
        <v>4.3</v>
      </c>
      <c r="H944" s="6">
        <v>2806</v>
      </c>
      <c r="I944" t="s">
        <v>2898</v>
      </c>
      <c r="J944" t="s">
        <v>2899</v>
      </c>
      <c r="K944" s="7">
        <f t="shared" si="70"/>
        <v>3083794</v>
      </c>
      <c r="L944" s="8">
        <f t="shared" si="71"/>
        <v>1063474</v>
      </c>
      <c r="M944" s="9" t="str">
        <f t="shared" si="72"/>
        <v>200 – 500</v>
      </c>
      <c r="N944">
        <f t="shared" si="73"/>
        <v>12065.8</v>
      </c>
      <c r="O944" s="8">
        <f t="shared" si="74"/>
        <v>2020320</v>
      </c>
    </row>
    <row r="945" spans="1:15" x14ac:dyDescent="0.3">
      <c r="A945" t="s">
        <v>1807</v>
      </c>
      <c r="B945" t="s">
        <v>1808</v>
      </c>
      <c r="C945" t="s">
        <v>683</v>
      </c>
      <c r="D945" s="7">
        <v>5998</v>
      </c>
      <c r="E945" s="7">
        <v>7999</v>
      </c>
      <c r="F945" s="2">
        <v>0.25</v>
      </c>
      <c r="G945" s="5">
        <v>4.2</v>
      </c>
      <c r="H945" s="6">
        <v>30355</v>
      </c>
      <c r="I945" t="s">
        <v>2901</v>
      </c>
      <c r="J945" t="s">
        <v>2919</v>
      </c>
      <c r="K945" s="7">
        <f t="shared" si="70"/>
        <v>242809645</v>
      </c>
      <c r="L945" s="8">
        <f t="shared" si="71"/>
        <v>182069290</v>
      </c>
      <c r="M945" s="9" t="str">
        <f t="shared" si="72"/>
        <v>&gt; 500</v>
      </c>
      <c r="N945">
        <f t="shared" si="73"/>
        <v>127491</v>
      </c>
      <c r="O945" s="8">
        <f t="shared" si="74"/>
        <v>60740355</v>
      </c>
    </row>
    <row r="946" spans="1:15" x14ac:dyDescent="0.3">
      <c r="A946" t="s">
        <v>1809</v>
      </c>
      <c r="B946" t="s">
        <v>1810</v>
      </c>
      <c r="C946" t="s">
        <v>1439</v>
      </c>
      <c r="D946" s="7">
        <v>299</v>
      </c>
      <c r="E946" s="7">
        <v>1499</v>
      </c>
      <c r="F946" s="2">
        <v>0.8</v>
      </c>
      <c r="G946" s="5">
        <v>4.2</v>
      </c>
      <c r="H946" s="6">
        <v>2868</v>
      </c>
      <c r="I946" t="s">
        <v>2898</v>
      </c>
      <c r="J946" t="s">
        <v>2991</v>
      </c>
      <c r="K946" s="7">
        <f t="shared" si="70"/>
        <v>4299132</v>
      </c>
      <c r="L946" s="8">
        <f t="shared" si="71"/>
        <v>857532</v>
      </c>
      <c r="M946" s="9" t="str">
        <f t="shared" si="72"/>
        <v>200 – 500</v>
      </c>
      <c r="N946">
        <f t="shared" si="73"/>
        <v>12045.6</v>
      </c>
      <c r="O946" s="8">
        <f t="shared" si="74"/>
        <v>3441600</v>
      </c>
    </row>
    <row r="947" spans="1:15" x14ac:dyDescent="0.3">
      <c r="A947" t="s">
        <v>1811</v>
      </c>
      <c r="B947" t="s">
        <v>1812</v>
      </c>
      <c r="C947" t="s">
        <v>1393</v>
      </c>
      <c r="D947" s="7">
        <v>379</v>
      </c>
      <c r="E947" s="7">
        <v>1499</v>
      </c>
      <c r="F947" s="2">
        <v>0.75</v>
      </c>
      <c r="G947" s="5">
        <v>4.0999999999999996</v>
      </c>
      <c r="H947" s="6">
        <v>670</v>
      </c>
      <c r="I947" t="s">
        <v>2898</v>
      </c>
      <c r="J947" t="s">
        <v>2934</v>
      </c>
      <c r="K947" s="7">
        <f t="shared" si="70"/>
        <v>1004330</v>
      </c>
      <c r="L947" s="8">
        <f t="shared" si="71"/>
        <v>253930</v>
      </c>
      <c r="M947" s="9" t="str">
        <f t="shared" si="72"/>
        <v>200 – 500</v>
      </c>
      <c r="N947">
        <f t="shared" si="73"/>
        <v>2746.9999999999995</v>
      </c>
      <c r="O947" s="8">
        <f t="shared" si="74"/>
        <v>750400</v>
      </c>
    </row>
    <row r="948" spans="1:15" x14ac:dyDescent="0.3">
      <c r="A948" t="s">
        <v>1813</v>
      </c>
      <c r="B948" t="s">
        <v>1814</v>
      </c>
      <c r="C948" t="s">
        <v>1815</v>
      </c>
      <c r="D948" s="7">
        <v>1399</v>
      </c>
      <c r="E948" s="7">
        <v>2999</v>
      </c>
      <c r="F948" s="2">
        <v>0.53</v>
      </c>
      <c r="G948" s="5">
        <v>4.3</v>
      </c>
      <c r="H948" s="6">
        <v>3530</v>
      </c>
      <c r="I948" t="s">
        <v>2952</v>
      </c>
      <c r="J948" t="s">
        <v>3031</v>
      </c>
      <c r="K948" s="7">
        <f t="shared" si="70"/>
        <v>10586470</v>
      </c>
      <c r="L948" s="8">
        <f t="shared" si="71"/>
        <v>4938470</v>
      </c>
      <c r="M948" s="9" t="str">
        <f t="shared" si="72"/>
        <v>&gt; 500</v>
      </c>
      <c r="N948">
        <f t="shared" si="73"/>
        <v>15179</v>
      </c>
      <c r="O948" s="8">
        <f t="shared" si="74"/>
        <v>5648000</v>
      </c>
    </row>
    <row r="949" spans="1:15" x14ac:dyDescent="0.3">
      <c r="A949" t="s">
        <v>1816</v>
      </c>
      <c r="B949" t="s">
        <v>1817</v>
      </c>
      <c r="C949" t="s">
        <v>1818</v>
      </c>
      <c r="D949" s="7">
        <v>699</v>
      </c>
      <c r="E949" s="7">
        <v>1299</v>
      </c>
      <c r="F949" s="2">
        <v>0.46</v>
      </c>
      <c r="G949" s="5">
        <v>4.3</v>
      </c>
      <c r="H949" s="6">
        <v>6183</v>
      </c>
      <c r="I949" t="s">
        <v>2901</v>
      </c>
      <c r="J949" t="s">
        <v>3032</v>
      </c>
      <c r="K949" s="7">
        <f t="shared" si="70"/>
        <v>8031717</v>
      </c>
      <c r="L949" s="8">
        <f t="shared" si="71"/>
        <v>4321917</v>
      </c>
      <c r="M949" s="9" t="str">
        <f t="shared" si="72"/>
        <v>&gt; 500</v>
      </c>
      <c r="N949">
        <f t="shared" si="73"/>
        <v>26586.899999999998</v>
      </c>
      <c r="O949" s="8">
        <f t="shared" si="74"/>
        <v>3709800</v>
      </c>
    </row>
    <row r="950" spans="1:15" x14ac:dyDescent="0.3">
      <c r="A950" t="s">
        <v>1819</v>
      </c>
      <c r="B950" t="s">
        <v>1820</v>
      </c>
      <c r="C950" t="s">
        <v>1456</v>
      </c>
      <c r="D950" s="7">
        <v>300</v>
      </c>
      <c r="E950" s="7">
        <v>300</v>
      </c>
      <c r="F950" s="2">
        <v>0</v>
      </c>
      <c r="G950" s="5">
        <v>4.2</v>
      </c>
      <c r="H950" s="6">
        <v>419</v>
      </c>
      <c r="I950" t="s">
        <v>2952</v>
      </c>
      <c r="J950" t="s">
        <v>2994</v>
      </c>
      <c r="K950" s="7">
        <f t="shared" si="70"/>
        <v>125700</v>
      </c>
      <c r="L950" s="8">
        <f t="shared" si="71"/>
        <v>125700</v>
      </c>
      <c r="M950" s="9" t="str">
        <f t="shared" si="72"/>
        <v>200 – 500</v>
      </c>
      <c r="N950">
        <f t="shared" si="73"/>
        <v>1759.8000000000002</v>
      </c>
      <c r="O950" s="8">
        <f t="shared" si="74"/>
        <v>0</v>
      </c>
    </row>
    <row r="951" spans="1:15" x14ac:dyDescent="0.3">
      <c r="A951" t="s">
        <v>1821</v>
      </c>
      <c r="B951" t="s">
        <v>1822</v>
      </c>
      <c r="C951" t="s">
        <v>1257</v>
      </c>
      <c r="D951" s="7">
        <v>999</v>
      </c>
      <c r="E951" s="7">
        <v>1995</v>
      </c>
      <c r="F951" s="2">
        <v>0.5</v>
      </c>
      <c r="G951" s="5">
        <v>4.5</v>
      </c>
      <c r="H951" s="6">
        <v>7317</v>
      </c>
      <c r="I951" t="s">
        <v>2898</v>
      </c>
      <c r="J951" t="s">
        <v>2967</v>
      </c>
      <c r="K951" s="7">
        <f t="shared" si="70"/>
        <v>14597415</v>
      </c>
      <c r="L951" s="8">
        <f t="shared" si="71"/>
        <v>7309683</v>
      </c>
      <c r="M951" s="9" t="str">
        <f t="shared" si="72"/>
        <v>&gt; 500</v>
      </c>
      <c r="N951">
        <f t="shared" si="73"/>
        <v>32926.5</v>
      </c>
      <c r="O951" s="8">
        <f t="shared" si="74"/>
        <v>7287732</v>
      </c>
    </row>
    <row r="952" spans="1:15" x14ac:dyDescent="0.3">
      <c r="A952" t="s">
        <v>1823</v>
      </c>
      <c r="B952" t="s">
        <v>1824</v>
      </c>
      <c r="C952" t="s">
        <v>1825</v>
      </c>
      <c r="D952" s="7">
        <v>535</v>
      </c>
      <c r="E952" s="7">
        <v>535</v>
      </c>
      <c r="F952" s="2">
        <v>0</v>
      </c>
      <c r="G952" s="5">
        <v>4.4000000000000004</v>
      </c>
      <c r="H952" s="6">
        <v>4426</v>
      </c>
      <c r="I952" t="s">
        <v>2952</v>
      </c>
      <c r="J952" t="s">
        <v>3033</v>
      </c>
      <c r="K952" s="7">
        <f t="shared" si="70"/>
        <v>2367910</v>
      </c>
      <c r="L952" s="8">
        <f t="shared" si="71"/>
        <v>2367910</v>
      </c>
      <c r="M952" s="9" t="str">
        <f t="shared" si="72"/>
        <v>&gt; 500</v>
      </c>
      <c r="N952">
        <f t="shared" si="73"/>
        <v>19474.400000000001</v>
      </c>
      <c r="O952" s="8">
        <f t="shared" si="74"/>
        <v>0</v>
      </c>
    </row>
    <row r="953" spans="1:15" x14ac:dyDescent="0.3">
      <c r="A953" t="s">
        <v>134</v>
      </c>
      <c r="B953" t="s">
        <v>135</v>
      </c>
      <c r="C953" t="s">
        <v>37</v>
      </c>
      <c r="D953" s="7">
        <v>13999</v>
      </c>
      <c r="E953" s="7">
        <v>24999</v>
      </c>
      <c r="F953" s="2">
        <v>0.44</v>
      </c>
      <c r="G953" s="5">
        <v>4.2</v>
      </c>
      <c r="H953" s="6">
        <v>45237</v>
      </c>
      <c r="I953" t="s">
        <v>2901</v>
      </c>
      <c r="J953" t="s">
        <v>2903</v>
      </c>
      <c r="K953" s="7">
        <f t="shared" si="70"/>
        <v>1130879763</v>
      </c>
      <c r="L953" s="8">
        <f t="shared" si="71"/>
        <v>633272763</v>
      </c>
      <c r="M953" s="9" t="str">
        <f t="shared" si="72"/>
        <v>&gt; 500</v>
      </c>
      <c r="N953">
        <f t="shared" si="73"/>
        <v>189995.4</v>
      </c>
      <c r="O953" s="8">
        <f t="shared" si="74"/>
        <v>497607000</v>
      </c>
    </row>
    <row r="954" spans="1:15" x14ac:dyDescent="0.3">
      <c r="A954" t="s">
        <v>1826</v>
      </c>
      <c r="B954" t="s">
        <v>1827</v>
      </c>
      <c r="C954" t="s">
        <v>1439</v>
      </c>
      <c r="D954" s="7">
        <v>269</v>
      </c>
      <c r="E954" s="7">
        <v>1099</v>
      </c>
      <c r="F954" s="2">
        <v>0.76</v>
      </c>
      <c r="G954" s="5">
        <v>4.0999999999999996</v>
      </c>
      <c r="H954" s="6">
        <v>1092</v>
      </c>
      <c r="I954" t="s">
        <v>2898</v>
      </c>
      <c r="J954" t="s">
        <v>2991</v>
      </c>
      <c r="K954" s="7">
        <f t="shared" si="70"/>
        <v>1200108</v>
      </c>
      <c r="L954" s="8">
        <f t="shared" si="71"/>
        <v>293748</v>
      </c>
      <c r="M954" s="9" t="str">
        <f t="shared" si="72"/>
        <v>200 – 500</v>
      </c>
      <c r="N954">
        <f t="shared" si="73"/>
        <v>4477.2</v>
      </c>
      <c r="O954" s="8">
        <f t="shared" si="74"/>
        <v>906360</v>
      </c>
    </row>
    <row r="955" spans="1:15" x14ac:dyDescent="0.3">
      <c r="A955" t="s">
        <v>1828</v>
      </c>
      <c r="B955" t="s">
        <v>1829</v>
      </c>
      <c r="C955" t="s">
        <v>1633</v>
      </c>
      <c r="D955" s="7">
        <v>341</v>
      </c>
      <c r="E955" s="7">
        <v>450</v>
      </c>
      <c r="F955" s="2">
        <v>0.24</v>
      </c>
      <c r="G955" s="5">
        <v>4.3</v>
      </c>
      <c r="H955" s="6">
        <v>2493</v>
      </c>
      <c r="I955" t="s">
        <v>2952</v>
      </c>
      <c r="J955" t="s">
        <v>3014</v>
      </c>
      <c r="K955" s="7">
        <f t="shared" si="70"/>
        <v>1121850</v>
      </c>
      <c r="L955" s="8">
        <f t="shared" si="71"/>
        <v>850113</v>
      </c>
      <c r="M955" s="9" t="str">
        <f t="shared" si="72"/>
        <v>200 – 500</v>
      </c>
      <c r="N955">
        <f t="shared" si="73"/>
        <v>10719.9</v>
      </c>
      <c r="O955" s="8">
        <f t="shared" si="74"/>
        <v>271737</v>
      </c>
    </row>
    <row r="956" spans="1:15" x14ac:dyDescent="0.3">
      <c r="A956" t="s">
        <v>1830</v>
      </c>
      <c r="B956" t="s">
        <v>1831</v>
      </c>
      <c r="C956" t="s">
        <v>1277</v>
      </c>
      <c r="D956" s="7">
        <v>2499</v>
      </c>
      <c r="E956" s="7">
        <v>3999</v>
      </c>
      <c r="F956" s="2">
        <v>0.38</v>
      </c>
      <c r="G956" s="5">
        <v>4.4000000000000004</v>
      </c>
      <c r="H956" s="6">
        <v>12679</v>
      </c>
      <c r="I956" t="s">
        <v>2898</v>
      </c>
      <c r="J956" t="s">
        <v>2971</v>
      </c>
      <c r="K956" s="7">
        <f t="shared" si="70"/>
        <v>50703321</v>
      </c>
      <c r="L956" s="8">
        <f t="shared" si="71"/>
        <v>31684821</v>
      </c>
      <c r="M956" s="9" t="str">
        <f t="shared" si="72"/>
        <v>&gt; 500</v>
      </c>
      <c r="N956">
        <f t="shared" si="73"/>
        <v>55787.600000000006</v>
      </c>
      <c r="O956" s="8">
        <f t="shared" si="74"/>
        <v>19018500</v>
      </c>
    </row>
    <row r="957" spans="1:15" x14ac:dyDescent="0.3">
      <c r="A957" t="s">
        <v>149</v>
      </c>
      <c r="B957" t="s">
        <v>150</v>
      </c>
      <c r="C957" t="s">
        <v>2</v>
      </c>
      <c r="D957" s="7">
        <v>349</v>
      </c>
      <c r="E957" s="7">
        <v>599</v>
      </c>
      <c r="F957" s="2">
        <v>0.42</v>
      </c>
      <c r="G957" s="5">
        <v>4.0999999999999996</v>
      </c>
      <c r="H957" s="6">
        <v>210</v>
      </c>
      <c r="I957" t="s">
        <v>2898</v>
      </c>
      <c r="J957" t="s">
        <v>2899</v>
      </c>
      <c r="K957" s="7">
        <f t="shared" si="70"/>
        <v>125790</v>
      </c>
      <c r="L957" s="8">
        <f t="shared" si="71"/>
        <v>73290</v>
      </c>
      <c r="M957" s="9" t="str">
        <f t="shared" si="72"/>
        <v>200 – 500</v>
      </c>
      <c r="N957">
        <f t="shared" si="73"/>
        <v>860.99999999999989</v>
      </c>
      <c r="O957" s="8">
        <f t="shared" si="74"/>
        <v>52500</v>
      </c>
    </row>
    <row r="958" spans="1:15" x14ac:dyDescent="0.3">
      <c r="A958" t="s">
        <v>1832</v>
      </c>
      <c r="B958" t="s">
        <v>1833</v>
      </c>
      <c r="C958" t="s">
        <v>1674</v>
      </c>
      <c r="D958" s="7">
        <v>5899</v>
      </c>
      <c r="E958" s="7">
        <v>7005</v>
      </c>
      <c r="F958" s="2">
        <v>0.16</v>
      </c>
      <c r="G958" s="5">
        <v>3.6</v>
      </c>
      <c r="H958" s="6">
        <v>4199</v>
      </c>
      <c r="I958" t="s">
        <v>2898</v>
      </c>
      <c r="J958" t="s">
        <v>3017</v>
      </c>
      <c r="K958" s="7">
        <f t="shared" si="70"/>
        <v>29413995</v>
      </c>
      <c r="L958" s="8">
        <f t="shared" si="71"/>
        <v>24769901</v>
      </c>
      <c r="M958" s="9" t="str">
        <f t="shared" si="72"/>
        <v>&gt; 500</v>
      </c>
      <c r="N958">
        <f t="shared" si="73"/>
        <v>15116.4</v>
      </c>
      <c r="O958" s="8">
        <f t="shared" si="74"/>
        <v>4644094</v>
      </c>
    </row>
    <row r="959" spans="1:15" x14ac:dyDescent="0.3">
      <c r="A959" t="s">
        <v>1091</v>
      </c>
      <c r="B959" t="s">
        <v>1092</v>
      </c>
      <c r="C959" t="s">
        <v>739</v>
      </c>
      <c r="D959" s="7">
        <v>699</v>
      </c>
      <c r="E959" s="7">
        <v>1199</v>
      </c>
      <c r="F959" s="2">
        <v>0.42</v>
      </c>
      <c r="G959" s="5">
        <v>4</v>
      </c>
      <c r="H959" s="6">
        <v>14403</v>
      </c>
      <c r="I959" t="s">
        <v>2901</v>
      </c>
      <c r="J959" t="s">
        <v>2927</v>
      </c>
      <c r="K959" s="7">
        <f t="shared" si="70"/>
        <v>17269197</v>
      </c>
      <c r="L959" s="8">
        <f t="shared" si="71"/>
        <v>10067697</v>
      </c>
      <c r="M959" s="9" t="str">
        <f t="shared" si="72"/>
        <v>&gt; 500</v>
      </c>
      <c r="N959">
        <f t="shared" si="73"/>
        <v>57612</v>
      </c>
      <c r="O959" s="8">
        <f t="shared" si="74"/>
        <v>7201500</v>
      </c>
    </row>
    <row r="960" spans="1:15" x14ac:dyDescent="0.3">
      <c r="A960" t="s">
        <v>1834</v>
      </c>
      <c r="B960" t="s">
        <v>1835</v>
      </c>
      <c r="C960" t="s">
        <v>1277</v>
      </c>
      <c r="D960" s="7">
        <v>1565</v>
      </c>
      <c r="E960" s="7">
        <v>2999</v>
      </c>
      <c r="F960" s="2">
        <v>0.48</v>
      </c>
      <c r="G960" s="5">
        <v>4</v>
      </c>
      <c r="H960" s="6">
        <v>11113</v>
      </c>
      <c r="I960" t="s">
        <v>2898</v>
      </c>
      <c r="J960" t="s">
        <v>2971</v>
      </c>
      <c r="K960" s="7">
        <f t="shared" si="70"/>
        <v>33327887</v>
      </c>
      <c r="L960" s="8">
        <f t="shared" si="71"/>
        <v>17391845</v>
      </c>
      <c r="M960" s="9" t="str">
        <f t="shared" si="72"/>
        <v>&gt; 500</v>
      </c>
      <c r="N960">
        <f t="shared" si="73"/>
        <v>44452</v>
      </c>
      <c r="O960" s="8">
        <f t="shared" si="74"/>
        <v>15936042</v>
      </c>
    </row>
    <row r="961" spans="1:15" x14ac:dyDescent="0.3">
      <c r="A961" t="s">
        <v>1836</v>
      </c>
      <c r="B961" t="s">
        <v>1837</v>
      </c>
      <c r="C961" t="s">
        <v>1215</v>
      </c>
      <c r="D961" s="7">
        <v>326</v>
      </c>
      <c r="E961" s="7">
        <v>799</v>
      </c>
      <c r="F961" s="2">
        <v>0.59</v>
      </c>
      <c r="G961" s="5">
        <v>4.4000000000000004</v>
      </c>
      <c r="H961" s="6">
        <v>10773</v>
      </c>
      <c r="I961" t="s">
        <v>2901</v>
      </c>
      <c r="J961" t="s">
        <v>2959</v>
      </c>
      <c r="K961" s="7">
        <f t="shared" si="70"/>
        <v>8607627</v>
      </c>
      <c r="L961" s="8">
        <f t="shared" si="71"/>
        <v>3511998</v>
      </c>
      <c r="M961" s="9" t="str">
        <f t="shared" si="72"/>
        <v>200 – 500</v>
      </c>
      <c r="N961">
        <f t="shared" si="73"/>
        <v>47401.200000000004</v>
      </c>
      <c r="O961" s="8">
        <f t="shared" si="74"/>
        <v>5095629</v>
      </c>
    </row>
    <row r="962" spans="1:15" x14ac:dyDescent="0.3">
      <c r="A962" t="s">
        <v>1083</v>
      </c>
      <c r="B962" t="s">
        <v>1084</v>
      </c>
      <c r="C962" t="s">
        <v>1085</v>
      </c>
      <c r="D962" s="7">
        <v>120</v>
      </c>
      <c r="E962" s="7">
        <v>999</v>
      </c>
      <c r="F962" s="2">
        <v>0.88</v>
      </c>
      <c r="G962" s="5">
        <v>3.9</v>
      </c>
      <c r="H962" s="6">
        <v>6491</v>
      </c>
      <c r="I962" t="s">
        <v>2901</v>
      </c>
      <c r="J962" t="s">
        <v>2911</v>
      </c>
      <c r="K962" s="7">
        <f t="shared" si="70"/>
        <v>6484509</v>
      </c>
      <c r="L962" s="8">
        <f t="shared" si="71"/>
        <v>778920</v>
      </c>
      <c r="M962" s="9" t="str">
        <f t="shared" si="72"/>
        <v xml:space="preserve"> &lt; 200</v>
      </c>
      <c r="N962">
        <f t="shared" si="73"/>
        <v>25314.899999999998</v>
      </c>
      <c r="O962" s="8">
        <f t="shared" si="74"/>
        <v>5705589</v>
      </c>
    </row>
    <row r="963" spans="1:15" x14ac:dyDescent="0.3">
      <c r="A963" t="s">
        <v>1838</v>
      </c>
      <c r="B963" t="s">
        <v>1839</v>
      </c>
      <c r="C963" t="s">
        <v>1205</v>
      </c>
      <c r="D963" s="7">
        <v>657</v>
      </c>
      <c r="E963" s="7">
        <v>999</v>
      </c>
      <c r="F963" s="2">
        <v>0.34</v>
      </c>
      <c r="G963" s="5">
        <v>4.3</v>
      </c>
      <c r="H963" s="6">
        <v>13944</v>
      </c>
      <c r="I963" t="s">
        <v>2898</v>
      </c>
      <c r="J963" t="s">
        <v>2957</v>
      </c>
      <c r="K963" s="7">
        <f t="shared" ref="K963:K1026" si="75" xml:space="preserve"> E963 * H963</f>
        <v>13930056</v>
      </c>
      <c r="L963" s="8">
        <f t="shared" ref="L963:L1026" si="76">D963*H963</f>
        <v>9161208</v>
      </c>
      <c r="M963" s="9" t="str">
        <f t="shared" ref="M963:M1026" si="77">IF(D963&lt;200," &lt; 200",IF(D963 &lt;= 500,"200 – 500","&gt; 500"))</f>
        <v>&gt; 500</v>
      </c>
      <c r="N963">
        <f t="shared" ref="N963:N1026" si="78">G963*H963</f>
        <v>59959.199999999997</v>
      </c>
      <c r="O963" s="8">
        <f t="shared" ref="O963:O1026" si="79">(E963-D963)*H963</f>
        <v>4768848</v>
      </c>
    </row>
    <row r="964" spans="1:15" x14ac:dyDescent="0.3">
      <c r="A964" t="s">
        <v>1840</v>
      </c>
      <c r="B964" t="s">
        <v>1841</v>
      </c>
      <c r="C964" t="s">
        <v>1251</v>
      </c>
      <c r="D964" s="7">
        <v>1995</v>
      </c>
      <c r="E964" s="7">
        <v>2895</v>
      </c>
      <c r="F964" s="2">
        <v>0.31</v>
      </c>
      <c r="G964" s="5">
        <v>4.5999999999999996</v>
      </c>
      <c r="H964" s="6">
        <v>10760</v>
      </c>
      <c r="I964" t="s">
        <v>2898</v>
      </c>
      <c r="J964" t="s">
        <v>2965</v>
      </c>
      <c r="K964" s="7">
        <f t="shared" si="75"/>
        <v>31150200</v>
      </c>
      <c r="L964" s="8">
        <f t="shared" si="76"/>
        <v>21466200</v>
      </c>
      <c r="M964" s="9" t="str">
        <f t="shared" si="77"/>
        <v>&gt; 500</v>
      </c>
      <c r="N964">
        <f t="shared" si="78"/>
        <v>49495.999999999993</v>
      </c>
      <c r="O964" s="8">
        <f t="shared" si="79"/>
        <v>9684000</v>
      </c>
    </row>
    <row r="965" spans="1:15" x14ac:dyDescent="0.3">
      <c r="A965" t="s">
        <v>1842</v>
      </c>
      <c r="B965" t="s">
        <v>1843</v>
      </c>
      <c r="C965" t="s">
        <v>1296</v>
      </c>
      <c r="D965" s="7">
        <v>1500</v>
      </c>
      <c r="E965" s="7">
        <v>1500</v>
      </c>
      <c r="F965" s="2">
        <v>0</v>
      </c>
      <c r="G965" s="5">
        <v>4.4000000000000004</v>
      </c>
      <c r="H965" s="6">
        <v>25996</v>
      </c>
      <c r="I965" t="s">
        <v>2901</v>
      </c>
      <c r="J965" t="s">
        <v>2974</v>
      </c>
      <c r="K965" s="7">
        <f t="shared" si="75"/>
        <v>38994000</v>
      </c>
      <c r="L965" s="8">
        <f t="shared" si="76"/>
        <v>38994000</v>
      </c>
      <c r="M965" s="9" t="str">
        <f t="shared" si="77"/>
        <v>&gt; 500</v>
      </c>
      <c r="N965">
        <f t="shared" si="78"/>
        <v>114382.40000000001</v>
      </c>
      <c r="O965" s="8">
        <f t="shared" si="79"/>
        <v>0</v>
      </c>
    </row>
    <row r="966" spans="1:15" x14ac:dyDescent="0.3">
      <c r="A966" t="s">
        <v>1844</v>
      </c>
      <c r="B966" t="s">
        <v>1845</v>
      </c>
      <c r="C966" t="s">
        <v>1181</v>
      </c>
      <c r="D966" s="7">
        <v>2640</v>
      </c>
      <c r="E966" s="7">
        <v>3195</v>
      </c>
      <c r="F966" s="2">
        <v>0.17</v>
      </c>
      <c r="G966" s="5">
        <v>4.5</v>
      </c>
      <c r="H966" s="6">
        <v>16146</v>
      </c>
      <c r="I966" t="s">
        <v>2898</v>
      </c>
      <c r="J966" t="s">
        <v>2948</v>
      </c>
      <c r="K966" s="7">
        <f t="shared" si="75"/>
        <v>51586470</v>
      </c>
      <c r="L966" s="8">
        <f t="shared" si="76"/>
        <v>42625440</v>
      </c>
      <c r="M966" s="9" t="str">
        <f t="shared" si="77"/>
        <v>&gt; 500</v>
      </c>
      <c r="N966">
        <f t="shared" si="78"/>
        <v>72657</v>
      </c>
      <c r="O966" s="8">
        <f t="shared" si="79"/>
        <v>8961030</v>
      </c>
    </row>
    <row r="967" spans="1:15" x14ac:dyDescent="0.3">
      <c r="A967" t="s">
        <v>1846</v>
      </c>
      <c r="B967" t="s">
        <v>1847</v>
      </c>
      <c r="C967" t="s">
        <v>1674</v>
      </c>
      <c r="D967" s="7">
        <v>5299</v>
      </c>
      <c r="E967" s="7">
        <v>6355</v>
      </c>
      <c r="F967" s="2">
        <v>0.17</v>
      </c>
      <c r="G967" s="5">
        <v>3.9</v>
      </c>
      <c r="H967" s="6">
        <v>8280</v>
      </c>
      <c r="I967" t="s">
        <v>2898</v>
      </c>
      <c r="J967" t="s">
        <v>3017</v>
      </c>
      <c r="K967" s="7">
        <f t="shared" si="75"/>
        <v>52619400</v>
      </c>
      <c r="L967" s="8">
        <f t="shared" si="76"/>
        <v>43875720</v>
      </c>
      <c r="M967" s="9" t="str">
        <f t="shared" si="77"/>
        <v>&gt; 500</v>
      </c>
      <c r="N967">
        <f t="shared" si="78"/>
        <v>32292</v>
      </c>
      <c r="O967" s="8">
        <f t="shared" si="79"/>
        <v>8743680</v>
      </c>
    </row>
    <row r="968" spans="1:15" x14ac:dyDescent="0.3">
      <c r="A968" t="s">
        <v>138</v>
      </c>
      <c r="B968" t="s">
        <v>139</v>
      </c>
      <c r="C968" t="s">
        <v>2</v>
      </c>
      <c r="D968" s="7">
        <v>263</v>
      </c>
      <c r="E968" s="7">
        <v>699</v>
      </c>
      <c r="F968" s="2">
        <v>0.62</v>
      </c>
      <c r="G968" s="5">
        <v>4.0999999999999996</v>
      </c>
      <c r="H968" s="6">
        <v>450</v>
      </c>
      <c r="I968" t="s">
        <v>2898</v>
      </c>
      <c r="J968" t="s">
        <v>2899</v>
      </c>
      <c r="K968" s="7">
        <f t="shared" si="75"/>
        <v>314550</v>
      </c>
      <c r="L968" s="8">
        <f t="shared" si="76"/>
        <v>118350</v>
      </c>
      <c r="M968" s="9" t="str">
        <f t="shared" si="77"/>
        <v>200 – 500</v>
      </c>
      <c r="N968">
        <f t="shared" si="78"/>
        <v>1844.9999999999998</v>
      </c>
      <c r="O968" s="8">
        <f t="shared" si="79"/>
        <v>196200</v>
      </c>
    </row>
    <row r="969" spans="1:15" x14ac:dyDescent="0.3">
      <c r="A969" t="s">
        <v>1848</v>
      </c>
      <c r="B969" t="s">
        <v>1849</v>
      </c>
      <c r="C969" t="s">
        <v>1783</v>
      </c>
      <c r="D969" s="7">
        <v>1990</v>
      </c>
      <c r="E969" s="7">
        <v>2999</v>
      </c>
      <c r="F969" s="2">
        <v>0.34</v>
      </c>
      <c r="G969" s="5">
        <v>4.3</v>
      </c>
      <c r="H969" s="6">
        <v>14237</v>
      </c>
      <c r="I969" t="s">
        <v>2898</v>
      </c>
      <c r="J969" t="s">
        <v>3027</v>
      </c>
      <c r="K969" s="7">
        <f t="shared" si="75"/>
        <v>42696763</v>
      </c>
      <c r="L969" s="8">
        <f t="shared" si="76"/>
        <v>28331630</v>
      </c>
      <c r="M969" s="9" t="str">
        <f t="shared" si="77"/>
        <v>&gt; 500</v>
      </c>
      <c r="N969">
        <f t="shared" si="78"/>
        <v>61219.1</v>
      </c>
      <c r="O969" s="8">
        <f t="shared" si="79"/>
        <v>14365133</v>
      </c>
    </row>
    <row r="970" spans="1:15" x14ac:dyDescent="0.3">
      <c r="A970" t="s">
        <v>1850</v>
      </c>
      <c r="B970" t="s">
        <v>1851</v>
      </c>
      <c r="C970" t="s">
        <v>1852</v>
      </c>
      <c r="D970" s="7">
        <v>1289</v>
      </c>
      <c r="E970" s="7">
        <v>1499</v>
      </c>
      <c r="F970" s="2">
        <v>0.14000000000000001</v>
      </c>
      <c r="G970" s="5">
        <v>4.5</v>
      </c>
      <c r="H970" s="6">
        <v>20668</v>
      </c>
      <c r="I970" t="s">
        <v>2901</v>
      </c>
      <c r="J970" t="s">
        <v>3034</v>
      </c>
      <c r="K970" s="7">
        <f t="shared" si="75"/>
        <v>30981332</v>
      </c>
      <c r="L970" s="8">
        <f t="shared" si="76"/>
        <v>26641052</v>
      </c>
      <c r="M970" s="9" t="str">
        <f t="shared" si="77"/>
        <v>&gt; 500</v>
      </c>
      <c r="N970">
        <f t="shared" si="78"/>
        <v>93006</v>
      </c>
      <c r="O970" s="8">
        <f t="shared" si="79"/>
        <v>4340280</v>
      </c>
    </row>
    <row r="971" spans="1:15" x14ac:dyDescent="0.3">
      <c r="A971" t="s">
        <v>1853</v>
      </c>
      <c r="B971" t="s">
        <v>1854</v>
      </c>
      <c r="C971" t="s">
        <v>1456</v>
      </c>
      <c r="D971" s="7">
        <v>165</v>
      </c>
      <c r="E971" s="7">
        <v>165</v>
      </c>
      <c r="F971" s="2">
        <v>0</v>
      </c>
      <c r="G971" s="5">
        <v>4.5</v>
      </c>
      <c r="H971" s="6">
        <v>1674</v>
      </c>
      <c r="I971" t="s">
        <v>2952</v>
      </c>
      <c r="J971" t="s">
        <v>2994</v>
      </c>
      <c r="K971" s="7">
        <f t="shared" si="75"/>
        <v>276210</v>
      </c>
      <c r="L971" s="8">
        <f t="shared" si="76"/>
        <v>276210</v>
      </c>
      <c r="M971" s="9" t="str">
        <f t="shared" si="77"/>
        <v xml:space="preserve"> &lt; 200</v>
      </c>
      <c r="N971">
        <f t="shared" si="78"/>
        <v>7533</v>
      </c>
      <c r="O971" s="8">
        <f t="shared" si="79"/>
        <v>0</v>
      </c>
    </row>
    <row r="972" spans="1:15" x14ac:dyDescent="0.3">
      <c r="A972" t="s">
        <v>1855</v>
      </c>
      <c r="B972" t="s">
        <v>1856</v>
      </c>
      <c r="C972" t="s">
        <v>1595</v>
      </c>
      <c r="D972" s="7">
        <v>1699</v>
      </c>
      <c r="E972" s="7">
        <v>3499</v>
      </c>
      <c r="F972" s="2">
        <v>0.51</v>
      </c>
      <c r="G972" s="5">
        <v>3.6</v>
      </c>
      <c r="H972" s="6">
        <v>7689</v>
      </c>
      <c r="I972" t="s">
        <v>2898</v>
      </c>
      <c r="J972" t="s">
        <v>3011</v>
      </c>
      <c r="K972" s="7">
        <f t="shared" si="75"/>
        <v>26903811</v>
      </c>
      <c r="L972" s="8">
        <f t="shared" si="76"/>
        <v>13063611</v>
      </c>
      <c r="M972" s="9" t="str">
        <f t="shared" si="77"/>
        <v>&gt; 500</v>
      </c>
      <c r="N972">
        <f t="shared" si="78"/>
        <v>27680.400000000001</v>
      </c>
      <c r="O972" s="8">
        <f t="shared" si="79"/>
        <v>13840200</v>
      </c>
    </row>
    <row r="973" spans="1:15" x14ac:dyDescent="0.3">
      <c r="A973" t="s">
        <v>1857</v>
      </c>
      <c r="B973" t="s">
        <v>1858</v>
      </c>
      <c r="C973" t="s">
        <v>1374</v>
      </c>
      <c r="D973" s="7">
        <v>2299</v>
      </c>
      <c r="E973" s="7">
        <v>7500</v>
      </c>
      <c r="F973" s="2">
        <v>0.69</v>
      </c>
      <c r="G973" s="5">
        <v>4.0999999999999996</v>
      </c>
      <c r="H973" s="6">
        <v>5554</v>
      </c>
      <c r="I973" t="s">
        <v>2901</v>
      </c>
      <c r="J973" t="s">
        <v>2985</v>
      </c>
      <c r="K973" s="7">
        <f t="shared" si="75"/>
        <v>41655000</v>
      </c>
      <c r="L973" s="8">
        <f t="shared" si="76"/>
        <v>12768646</v>
      </c>
      <c r="M973" s="9" t="str">
        <f t="shared" si="77"/>
        <v>&gt; 500</v>
      </c>
      <c r="N973">
        <f t="shared" si="78"/>
        <v>22771.399999999998</v>
      </c>
      <c r="O973" s="8">
        <f t="shared" si="79"/>
        <v>28886354</v>
      </c>
    </row>
    <row r="974" spans="1:15" x14ac:dyDescent="0.3">
      <c r="A974" t="s">
        <v>145</v>
      </c>
      <c r="B974" t="s">
        <v>146</v>
      </c>
      <c r="C974" t="s">
        <v>2</v>
      </c>
      <c r="D974" s="7">
        <v>219</v>
      </c>
      <c r="E974" s="7">
        <v>700</v>
      </c>
      <c r="F974" s="2">
        <v>0.69</v>
      </c>
      <c r="G974" s="5">
        <v>4.3</v>
      </c>
      <c r="H974" s="6">
        <v>20053</v>
      </c>
      <c r="I974" t="s">
        <v>2898</v>
      </c>
      <c r="J974" t="s">
        <v>2899</v>
      </c>
      <c r="K974" s="7">
        <f t="shared" si="75"/>
        <v>14037100</v>
      </c>
      <c r="L974" s="8">
        <f t="shared" si="76"/>
        <v>4391607</v>
      </c>
      <c r="M974" s="9" t="str">
        <f t="shared" si="77"/>
        <v>200 – 500</v>
      </c>
      <c r="N974">
        <f t="shared" si="78"/>
        <v>86227.9</v>
      </c>
      <c r="O974" s="8">
        <f t="shared" si="79"/>
        <v>9645493</v>
      </c>
    </row>
    <row r="975" spans="1:15" x14ac:dyDescent="0.3">
      <c r="A975" t="s">
        <v>1859</v>
      </c>
      <c r="B975" t="s">
        <v>1860</v>
      </c>
      <c r="C975" t="s">
        <v>1358</v>
      </c>
      <c r="D975" s="7">
        <v>39</v>
      </c>
      <c r="E975" s="7">
        <v>39</v>
      </c>
      <c r="F975" s="2">
        <v>0</v>
      </c>
      <c r="G975" s="5">
        <v>3.8</v>
      </c>
      <c r="H975" s="6">
        <v>3344</v>
      </c>
      <c r="I975" t="s">
        <v>2898</v>
      </c>
      <c r="J975" t="s">
        <v>2983</v>
      </c>
      <c r="K975" s="7">
        <f t="shared" si="75"/>
        <v>130416</v>
      </c>
      <c r="L975" s="8">
        <f t="shared" si="76"/>
        <v>130416</v>
      </c>
      <c r="M975" s="9" t="str">
        <f t="shared" si="77"/>
        <v xml:space="preserve"> &lt; 200</v>
      </c>
      <c r="N975">
        <f t="shared" si="78"/>
        <v>12707.199999999999</v>
      </c>
      <c r="O975" s="8">
        <f t="shared" si="79"/>
        <v>0</v>
      </c>
    </row>
    <row r="976" spans="1:15" x14ac:dyDescent="0.3">
      <c r="A976" t="s">
        <v>1861</v>
      </c>
      <c r="B976" t="s">
        <v>1862</v>
      </c>
      <c r="C976" t="s">
        <v>1863</v>
      </c>
      <c r="D976" s="7">
        <v>26999</v>
      </c>
      <c r="E976" s="7">
        <v>37999</v>
      </c>
      <c r="F976" s="2">
        <v>0.28999999999999998</v>
      </c>
      <c r="G976" s="5">
        <v>4.5999999999999996</v>
      </c>
      <c r="H976" s="6">
        <v>2886</v>
      </c>
      <c r="I976" t="s">
        <v>2898</v>
      </c>
      <c r="J976" t="s">
        <v>3035</v>
      </c>
      <c r="K976" s="7">
        <f t="shared" si="75"/>
        <v>109665114</v>
      </c>
      <c r="L976" s="8">
        <f t="shared" si="76"/>
        <v>77919114</v>
      </c>
      <c r="M976" s="9" t="str">
        <f t="shared" si="77"/>
        <v>&gt; 500</v>
      </c>
      <c r="N976">
        <f t="shared" si="78"/>
        <v>13275.599999999999</v>
      </c>
      <c r="O976" s="8">
        <f t="shared" si="79"/>
        <v>31746000</v>
      </c>
    </row>
    <row r="977" spans="1:15" x14ac:dyDescent="0.3">
      <c r="A977" t="s">
        <v>1864</v>
      </c>
      <c r="B977" t="s">
        <v>1865</v>
      </c>
      <c r="C977" t="s">
        <v>714</v>
      </c>
      <c r="D977" s="7">
        <v>1490</v>
      </c>
      <c r="E977" s="7">
        <v>1990</v>
      </c>
      <c r="F977" s="2">
        <v>0.25</v>
      </c>
      <c r="G977" s="5">
        <v>4.0999999999999996</v>
      </c>
      <c r="H977" s="6">
        <v>98250</v>
      </c>
      <c r="I977" t="s">
        <v>2901</v>
      </c>
      <c r="J977" t="s">
        <v>2924</v>
      </c>
      <c r="K977" s="7">
        <f t="shared" si="75"/>
        <v>195517500</v>
      </c>
      <c r="L977" s="8">
        <f t="shared" si="76"/>
        <v>146392500</v>
      </c>
      <c r="M977" s="9" t="str">
        <f t="shared" si="77"/>
        <v>&gt; 500</v>
      </c>
      <c r="N977">
        <f t="shared" si="78"/>
        <v>402824.99999999994</v>
      </c>
      <c r="O977" s="8">
        <f t="shared" si="79"/>
        <v>49125000</v>
      </c>
    </row>
    <row r="978" spans="1:15" x14ac:dyDescent="0.3">
      <c r="A978" t="s">
        <v>1866</v>
      </c>
      <c r="B978" t="s">
        <v>1867</v>
      </c>
      <c r="C978" t="s">
        <v>1157</v>
      </c>
      <c r="D978" s="7">
        <v>398</v>
      </c>
      <c r="E978" s="7">
        <v>1949</v>
      </c>
      <c r="F978" s="2">
        <v>0.8</v>
      </c>
      <c r="G978" s="5">
        <v>4</v>
      </c>
      <c r="H978" s="6">
        <v>75</v>
      </c>
      <c r="I978" t="s">
        <v>2898</v>
      </c>
      <c r="J978" t="s">
        <v>2946</v>
      </c>
      <c r="K978" s="7">
        <f t="shared" si="75"/>
        <v>146175</v>
      </c>
      <c r="L978" s="8">
        <f t="shared" si="76"/>
        <v>29850</v>
      </c>
      <c r="M978" s="9" t="str">
        <f t="shared" si="77"/>
        <v>200 – 500</v>
      </c>
      <c r="N978">
        <f t="shared" si="78"/>
        <v>300</v>
      </c>
      <c r="O978" s="8">
        <f t="shared" si="79"/>
        <v>116325</v>
      </c>
    </row>
    <row r="979" spans="1:15" x14ac:dyDescent="0.3">
      <c r="A979" t="s">
        <v>147</v>
      </c>
      <c r="B979" t="s">
        <v>148</v>
      </c>
      <c r="C979" t="s">
        <v>2</v>
      </c>
      <c r="D979" s="7">
        <v>349</v>
      </c>
      <c r="E979" s="7">
        <v>899</v>
      </c>
      <c r="F979" s="2">
        <v>0.61</v>
      </c>
      <c r="G979" s="5">
        <v>4.5</v>
      </c>
      <c r="H979" s="6">
        <v>149</v>
      </c>
      <c r="I979" t="s">
        <v>2898</v>
      </c>
      <c r="J979" t="s">
        <v>2899</v>
      </c>
      <c r="K979" s="7">
        <f t="shared" si="75"/>
        <v>133951</v>
      </c>
      <c r="L979" s="8">
        <f t="shared" si="76"/>
        <v>52001</v>
      </c>
      <c r="M979" s="9" t="str">
        <f t="shared" si="77"/>
        <v>200 – 500</v>
      </c>
      <c r="N979">
        <f t="shared" si="78"/>
        <v>670.5</v>
      </c>
      <c r="O979" s="8">
        <f t="shared" si="79"/>
        <v>81950</v>
      </c>
    </row>
    <row r="980" spans="1:15" x14ac:dyDescent="0.3">
      <c r="A980" t="s">
        <v>1868</v>
      </c>
      <c r="B980" t="s">
        <v>1869</v>
      </c>
      <c r="C980" t="s">
        <v>1595</v>
      </c>
      <c r="D980" s="7">
        <v>770</v>
      </c>
      <c r="E980" s="7">
        <v>1547</v>
      </c>
      <c r="F980" s="2">
        <v>0.5</v>
      </c>
      <c r="G980" s="5">
        <v>4.3</v>
      </c>
      <c r="H980" s="6">
        <v>2585</v>
      </c>
      <c r="I980" t="s">
        <v>2898</v>
      </c>
      <c r="J980" t="s">
        <v>3011</v>
      </c>
      <c r="K980" s="7">
        <f t="shared" si="75"/>
        <v>3998995</v>
      </c>
      <c r="L980" s="8">
        <f t="shared" si="76"/>
        <v>1990450</v>
      </c>
      <c r="M980" s="9" t="str">
        <f t="shared" si="77"/>
        <v>&gt; 500</v>
      </c>
      <c r="N980">
        <f t="shared" si="78"/>
        <v>11115.5</v>
      </c>
      <c r="O980" s="8">
        <f t="shared" si="79"/>
        <v>2008545</v>
      </c>
    </row>
    <row r="981" spans="1:15" x14ac:dyDescent="0.3">
      <c r="A981" t="s">
        <v>1870</v>
      </c>
      <c r="B981" t="s">
        <v>1871</v>
      </c>
      <c r="C981" t="s">
        <v>818</v>
      </c>
      <c r="D981" s="7">
        <v>279</v>
      </c>
      <c r="E981" s="7">
        <v>1299</v>
      </c>
      <c r="F981" s="2">
        <v>0.79</v>
      </c>
      <c r="G981" s="5">
        <v>4</v>
      </c>
      <c r="H981" s="6">
        <v>5072</v>
      </c>
      <c r="I981" t="s">
        <v>2901</v>
      </c>
      <c r="J981" t="s">
        <v>2931</v>
      </c>
      <c r="K981" s="7">
        <f t="shared" si="75"/>
        <v>6588528</v>
      </c>
      <c r="L981" s="8">
        <f t="shared" si="76"/>
        <v>1415088</v>
      </c>
      <c r="M981" s="9" t="str">
        <f t="shared" si="77"/>
        <v>200 – 500</v>
      </c>
      <c r="N981">
        <f t="shared" si="78"/>
        <v>20288</v>
      </c>
      <c r="O981" s="8">
        <f t="shared" si="79"/>
        <v>5173440</v>
      </c>
    </row>
    <row r="982" spans="1:15" x14ac:dyDescent="0.3">
      <c r="A982" t="s">
        <v>1872</v>
      </c>
      <c r="B982" t="s">
        <v>1873</v>
      </c>
      <c r="C982" t="s">
        <v>1874</v>
      </c>
      <c r="D982" s="7">
        <v>249</v>
      </c>
      <c r="E982" s="7">
        <v>599</v>
      </c>
      <c r="F982" s="2">
        <v>0.57999999999999996</v>
      </c>
      <c r="G982" s="5">
        <v>4.5</v>
      </c>
      <c r="H982" s="6">
        <v>5985</v>
      </c>
      <c r="I982" t="s">
        <v>3005</v>
      </c>
      <c r="J982" t="s">
        <v>3036</v>
      </c>
      <c r="K982" s="7">
        <f t="shared" si="75"/>
        <v>3585015</v>
      </c>
      <c r="L982" s="8">
        <f t="shared" si="76"/>
        <v>1490265</v>
      </c>
      <c r="M982" s="9" t="str">
        <f t="shared" si="77"/>
        <v>200 – 500</v>
      </c>
      <c r="N982">
        <f t="shared" si="78"/>
        <v>26932.5</v>
      </c>
      <c r="O982" s="8">
        <f t="shared" si="79"/>
        <v>2094750</v>
      </c>
    </row>
    <row r="983" spans="1:15" x14ac:dyDescent="0.3">
      <c r="A983" t="s">
        <v>153</v>
      </c>
      <c r="B983" t="s">
        <v>154</v>
      </c>
      <c r="C983" t="s">
        <v>2</v>
      </c>
      <c r="D983" s="7">
        <v>115</v>
      </c>
      <c r="E983" s="7">
        <v>499</v>
      </c>
      <c r="F983" s="2">
        <v>0.77</v>
      </c>
      <c r="G983" s="5">
        <v>4</v>
      </c>
      <c r="H983" s="6">
        <v>7732</v>
      </c>
      <c r="I983" t="s">
        <v>2898</v>
      </c>
      <c r="J983" t="s">
        <v>2899</v>
      </c>
      <c r="K983" s="7">
        <f t="shared" si="75"/>
        <v>3858268</v>
      </c>
      <c r="L983" s="8">
        <f t="shared" si="76"/>
        <v>889180</v>
      </c>
      <c r="M983" s="9" t="str">
        <f t="shared" si="77"/>
        <v xml:space="preserve"> &lt; 200</v>
      </c>
      <c r="N983">
        <f t="shared" si="78"/>
        <v>30928</v>
      </c>
      <c r="O983" s="8">
        <f t="shared" si="79"/>
        <v>2969088</v>
      </c>
    </row>
    <row r="984" spans="1:15" x14ac:dyDescent="0.3">
      <c r="A984" t="s">
        <v>1875</v>
      </c>
      <c r="B984" t="s">
        <v>1876</v>
      </c>
      <c r="C984" t="s">
        <v>1877</v>
      </c>
      <c r="D984" s="7">
        <v>230</v>
      </c>
      <c r="E984" s="7">
        <v>230</v>
      </c>
      <c r="F984" s="2">
        <v>0</v>
      </c>
      <c r="G984" s="5">
        <v>4.5</v>
      </c>
      <c r="H984" s="6">
        <v>9427</v>
      </c>
      <c r="I984" t="s">
        <v>2954</v>
      </c>
      <c r="J984" t="s">
        <v>3037</v>
      </c>
      <c r="K984" s="7">
        <f t="shared" si="75"/>
        <v>2168210</v>
      </c>
      <c r="L984" s="8">
        <f t="shared" si="76"/>
        <v>2168210</v>
      </c>
      <c r="M984" s="9" t="str">
        <f t="shared" si="77"/>
        <v>200 – 500</v>
      </c>
      <c r="N984">
        <f t="shared" si="78"/>
        <v>42421.5</v>
      </c>
      <c r="O984" s="8">
        <f t="shared" si="79"/>
        <v>0</v>
      </c>
    </row>
    <row r="985" spans="1:15" x14ac:dyDescent="0.3">
      <c r="A985" t="s">
        <v>155</v>
      </c>
      <c r="B985" t="s">
        <v>156</v>
      </c>
      <c r="C985" t="s">
        <v>2</v>
      </c>
      <c r="D985" s="7">
        <v>399</v>
      </c>
      <c r="E985" s="7">
        <v>999</v>
      </c>
      <c r="F985" s="2">
        <v>0.6</v>
      </c>
      <c r="G985" s="5">
        <v>4.0999999999999996</v>
      </c>
      <c r="H985" s="6">
        <v>1780</v>
      </c>
      <c r="I985" t="s">
        <v>2898</v>
      </c>
      <c r="J985" t="s">
        <v>2899</v>
      </c>
      <c r="K985" s="7">
        <f t="shared" si="75"/>
        <v>1778220</v>
      </c>
      <c r="L985" s="8">
        <f t="shared" si="76"/>
        <v>710220</v>
      </c>
      <c r="M985" s="9" t="str">
        <f t="shared" si="77"/>
        <v>200 – 500</v>
      </c>
      <c r="N985">
        <f t="shared" si="78"/>
        <v>7297.9999999999991</v>
      </c>
      <c r="O985" s="8">
        <f t="shared" si="79"/>
        <v>1068000</v>
      </c>
    </row>
    <row r="986" spans="1:15" x14ac:dyDescent="0.3">
      <c r="A986" t="s">
        <v>1878</v>
      </c>
      <c r="B986" t="s">
        <v>1879</v>
      </c>
      <c r="C986" t="s">
        <v>1251</v>
      </c>
      <c r="D986" s="7">
        <v>599</v>
      </c>
      <c r="E986" s="7">
        <v>700</v>
      </c>
      <c r="F986" s="2">
        <v>0.14000000000000001</v>
      </c>
      <c r="G986" s="5">
        <v>4.3</v>
      </c>
      <c r="H986" s="6">
        <v>2301</v>
      </c>
      <c r="I986" t="s">
        <v>2898</v>
      </c>
      <c r="J986" t="s">
        <v>2965</v>
      </c>
      <c r="K986" s="7">
        <f t="shared" si="75"/>
        <v>1610700</v>
      </c>
      <c r="L986" s="8">
        <f t="shared" si="76"/>
        <v>1378299</v>
      </c>
      <c r="M986" s="9" t="str">
        <f t="shared" si="77"/>
        <v>&gt; 500</v>
      </c>
      <c r="N986">
        <f t="shared" si="78"/>
        <v>9894.2999999999993</v>
      </c>
      <c r="O986" s="8">
        <f t="shared" si="79"/>
        <v>232401</v>
      </c>
    </row>
    <row r="987" spans="1:15" x14ac:dyDescent="0.3">
      <c r="A987" t="s">
        <v>1880</v>
      </c>
      <c r="B987" t="s">
        <v>1881</v>
      </c>
      <c r="C987" t="s">
        <v>1882</v>
      </c>
      <c r="D987" s="7">
        <v>598</v>
      </c>
      <c r="E987" s="7">
        <v>1150</v>
      </c>
      <c r="F987" s="2">
        <v>0.48</v>
      </c>
      <c r="G987" s="5">
        <v>4.0999999999999996</v>
      </c>
      <c r="H987" s="6">
        <v>2535</v>
      </c>
      <c r="I987" t="s">
        <v>2898</v>
      </c>
      <c r="J987" t="s">
        <v>3038</v>
      </c>
      <c r="K987" s="7">
        <f t="shared" si="75"/>
        <v>2915250</v>
      </c>
      <c r="L987" s="8">
        <f t="shared" si="76"/>
        <v>1515930</v>
      </c>
      <c r="M987" s="9" t="str">
        <f t="shared" si="77"/>
        <v>&gt; 500</v>
      </c>
      <c r="N987">
        <f t="shared" si="78"/>
        <v>10393.5</v>
      </c>
      <c r="O987" s="8">
        <f t="shared" si="79"/>
        <v>1399320</v>
      </c>
    </row>
    <row r="988" spans="1:15" x14ac:dyDescent="0.3">
      <c r="A988" t="s">
        <v>1883</v>
      </c>
      <c r="B988" t="s">
        <v>1884</v>
      </c>
      <c r="C988" t="s">
        <v>1393</v>
      </c>
      <c r="D988" s="7">
        <v>399</v>
      </c>
      <c r="E988" s="7">
        <v>1499</v>
      </c>
      <c r="F988" s="2">
        <v>0.73</v>
      </c>
      <c r="G988" s="5">
        <v>4</v>
      </c>
      <c r="H988" s="6">
        <v>691</v>
      </c>
      <c r="I988" t="s">
        <v>2898</v>
      </c>
      <c r="J988" t="s">
        <v>2934</v>
      </c>
      <c r="K988" s="7">
        <f t="shared" si="75"/>
        <v>1035809</v>
      </c>
      <c r="L988" s="8">
        <f t="shared" si="76"/>
        <v>275709</v>
      </c>
      <c r="M988" s="9" t="str">
        <f t="shared" si="77"/>
        <v>200 – 500</v>
      </c>
      <c r="N988">
        <f t="shared" si="78"/>
        <v>2764</v>
      </c>
      <c r="O988" s="8">
        <f t="shared" si="79"/>
        <v>760100</v>
      </c>
    </row>
    <row r="989" spans="1:15" x14ac:dyDescent="0.3">
      <c r="A989" t="s">
        <v>1885</v>
      </c>
      <c r="B989" t="s">
        <v>1886</v>
      </c>
      <c r="C989" t="s">
        <v>1157</v>
      </c>
      <c r="D989" s="7">
        <v>499</v>
      </c>
      <c r="E989" s="7">
        <v>1299</v>
      </c>
      <c r="F989" s="2">
        <v>0.62</v>
      </c>
      <c r="G989" s="5">
        <v>4.0999999999999996</v>
      </c>
      <c r="H989" s="6">
        <v>2740</v>
      </c>
      <c r="I989" t="s">
        <v>2898</v>
      </c>
      <c r="J989" t="s">
        <v>2946</v>
      </c>
      <c r="K989" s="7">
        <f t="shared" si="75"/>
        <v>3559260</v>
      </c>
      <c r="L989" s="8">
        <f t="shared" si="76"/>
        <v>1367260</v>
      </c>
      <c r="M989" s="9" t="str">
        <f t="shared" si="77"/>
        <v>200 – 500</v>
      </c>
      <c r="N989">
        <f t="shared" si="78"/>
        <v>11233.999999999998</v>
      </c>
      <c r="O989" s="8">
        <f t="shared" si="79"/>
        <v>2192000</v>
      </c>
    </row>
    <row r="990" spans="1:15" x14ac:dyDescent="0.3">
      <c r="A990" t="s">
        <v>157</v>
      </c>
      <c r="B990" t="s">
        <v>158</v>
      </c>
      <c r="C990" t="s">
        <v>2</v>
      </c>
      <c r="D990" s="7">
        <v>199</v>
      </c>
      <c r="E990" s="7">
        <v>499</v>
      </c>
      <c r="F990" s="2">
        <v>0.6</v>
      </c>
      <c r="G990" s="5">
        <v>4.0999999999999996</v>
      </c>
      <c r="H990" s="6">
        <v>602</v>
      </c>
      <c r="I990" t="s">
        <v>2898</v>
      </c>
      <c r="J990" t="s">
        <v>2899</v>
      </c>
      <c r="K990" s="7">
        <f t="shared" si="75"/>
        <v>300398</v>
      </c>
      <c r="L990" s="8">
        <f t="shared" si="76"/>
        <v>119798</v>
      </c>
      <c r="M990" s="9" t="str">
        <f t="shared" si="77"/>
        <v xml:space="preserve"> &lt; 200</v>
      </c>
      <c r="N990">
        <f t="shared" si="78"/>
        <v>2468.1999999999998</v>
      </c>
      <c r="O990" s="8">
        <f t="shared" si="79"/>
        <v>180600</v>
      </c>
    </row>
    <row r="991" spans="1:15" x14ac:dyDescent="0.3">
      <c r="A991" t="s">
        <v>1887</v>
      </c>
      <c r="B991" t="s">
        <v>1888</v>
      </c>
      <c r="C991" t="s">
        <v>1149</v>
      </c>
      <c r="D991" s="7">
        <v>579</v>
      </c>
      <c r="E991" s="7">
        <v>1090</v>
      </c>
      <c r="F991" s="2">
        <v>0.47</v>
      </c>
      <c r="G991" s="5">
        <v>4.4000000000000004</v>
      </c>
      <c r="H991" s="6">
        <v>3482</v>
      </c>
      <c r="I991" t="s">
        <v>2898</v>
      </c>
      <c r="J991" t="s">
        <v>2944</v>
      </c>
      <c r="K991" s="7">
        <f t="shared" si="75"/>
        <v>3795380</v>
      </c>
      <c r="L991" s="8">
        <f t="shared" si="76"/>
        <v>2016078</v>
      </c>
      <c r="M991" s="9" t="str">
        <f t="shared" si="77"/>
        <v>&gt; 500</v>
      </c>
      <c r="N991">
        <f t="shared" si="78"/>
        <v>15320.800000000001</v>
      </c>
      <c r="O991" s="8">
        <f t="shared" si="79"/>
        <v>1779302</v>
      </c>
    </row>
    <row r="992" spans="1:15" x14ac:dyDescent="0.3">
      <c r="A992" t="s">
        <v>159</v>
      </c>
      <c r="B992" t="s">
        <v>160</v>
      </c>
      <c r="C992" t="s">
        <v>2</v>
      </c>
      <c r="D992" s="7">
        <v>179</v>
      </c>
      <c r="E992" s="7">
        <v>399</v>
      </c>
      <c r="F992" s="2">
        <v>0.55000000000000004</v>
      </c>
      <c r="G992" s="5">
        <v>4</v>
      </c>
      <c r="H992" s="6">
        <v>1423</v>
      </c>
      <c r="I992" t="s">
        <v>2898</v>
      </c>
      <c r="J992" t="s">
        <v>2899</v>
      </c>
      <c r="K992" s="7">
        <f t="shared" si="75"/>
        <v>567777</v>
      </c>
      <c r="L992" s="8">
        <f t="shared" si="76"/>
        <v>254717</v>
      </c>
      <c r="M992" s="9" t="str">
        <f t="shared" si="77"/>
        <v xml:space="preserve"> &lt; 200</v>
      </c>
      <c r="N992">
        <f t="shared" si="78"/>
        <v>5692</v>
      </c>
      <c r="O992" s="8">
        <f t="shared" si="79"/>
        <v>313060</v>
      </c>
    </row>
    <row r="993" spans="1:15" x14ac:dyDescent="0.3">
      <c r="A993" t="s">
        <v>1889</v>
      </c>
      <c r="B993" t="s">
        <v>1890</v>
      </c>
      <c r="C993" t="s">
        <v>1891</v>
      </c>
      <c r="D993" s="7">
        <v>90</v>
      </c>
      <c r="E993" s="7">
        <v>100</v>
      </c>
      <c r="F993" s="2">
        <v>0.1</v>
      </c>
      <c r="G993" s="5">
        <v>4.0999999999999996</v>
      </c>
      <c r="H993" s="6">
        <v>6199</v>
      </c>
      <c r="I993" t="s">
        <v>2952</v>
      </c>
      <c r="J993" t="s">
        <v>3039</v>
      </c>
      <c r="K993" s="7">
        <f t="shared" si="75"/>
        <v>619900</v>
      </c>
      <c r="L993" s="8">
        <f t="shared" si="76"/>
        <v>557910</v>
      </c>
      <c r="M993" s="9" t="str">
        <f t="shared" si="77"/>
        <v xml:space="preserve"> &lt; 200</v>
      </c>
      <c r="N993">
        <f t="shared" si="78"/>
        <v>25415.899999999998</v>
      </c>
      <c r="O993" s="8">
        <f t="shared" si="79"/>
        <v>61990</v>
      </c>
    </row>
    <row r="994" spans="1:15" x14ac:dyDescent="0.3">
      <c r="A994" t="s">
        <v>1892</v>
      </c>
      <c r="B994" t="s">
        <v>1893</v>
      </c>
      <c r="C994" t="s">
        <v>1157</v>
      </c>
      <c r="D994" s="7">
        <v>899</v>
      </c>
      <c r="E994" s="7">
        <v>1999</v>
      </c>
      <c r="F994" s="2">
        <v>0.55000000000000004</v>
      </c>
      <c r="G994" s="5">
        <v>4.4000000000000004</v>
      </c>
      <c r="H994" s="6">
        <v>1667</v>
      </c>
      <c r="I994" t="s">
        <v>2898</v>
      </c>
      <c r="J994" t="s">
        <v>2946</v>
      </c>
      <c r="K994" s="7">
        <f t="shared" si="75"/>
        <v>3332333</v>
      </c>
      <c r="L994" s="8">
        <f t="shared" si="76"/>
        <v>1498633</v>
      </c>
      <c r="M994" s="9" t="str">
        <f t="shared" si="77"/>
        <v>&gt; 500</v>
      </c>
      <c r="N994">
        <f t="shared" si="78"/>
        <v>7334.8</v>
      </c>
      <c r="O994" s="8">
        <f t="shared" si="79"/>
        <v>1833700</v>
      </c>
    </row>
    <row r="995" spans="1:15" x14ac:dyDescent="0.3">
      <c r="A995" t="s">
        <v>1894</v>
      </c>
      <c r="B995" t="s">
        <v>1895</v>
      </c>
      <c r="C995" t="s">
        <v>1736</v>
      </c>
      <c r="D995" s="7">
        <v>1149</v>
      </c>
      <c r="E995" s="7">
        <v>1800</v>
      </c>
      <c r="F995" s="2">
        <v>0.36</v>
      </c>
      <c r="G995" s="5">
        <v>4.3</v>
      </c>
      <c r="H995" s="6">
        <v>4723</v>
      </c>
      <c r="I995" t="s">
        <v>2898</v>
      </c>
      <c r="J995" t="s">
        <v>3021</v>
      </c>
      <c r="K995" s="7">
        <f t="shared" si="75"/>
        <v>8501400</v>
      </c>
      <c r="L995" s="8">
        <f t="shared" si="76"/>
        <v>5426727</v>
      </c>
      <c r="M995" s="9" t="str">
        <f t="shared" si="77"/>
        <v>&gt; 500</v>
      </c>
      <c r="N995">
        <f t="shared" si="78"/>
        <v>20308.899999999998</v>
      </c>
      <c r="O995" s="8">
        <f t="shared" si="79"/>
        <v>3074673</v>
      </c>
    </row>
    <row r="996" spans="1:15" x14ac:dyDescent="0.3">
      <c r="A996" t="s">
        <v>1896</v>
      </c>
      <c r="B996" t="s">
        <v>1897</v>
      </c>
      <c r="C996" t="s">
        <v>1439</v>
      </c>
      <c r="D996" s="7">
        <v>249</v>
      </c>
      <c r="E996" s="7">
        <v>499</v>
      </c>
      <c r="F996" s="2">
        <v>0.5</v>
      </c>
      <c r="G996" s="5">
        <v>4.2</v>
      </c>
      <c r="H996" s="6">
        <v>22860</v>
      </c>
      <c r="I996" t="s">
        <v>2898</v>
      </c>
      <c r="J996" t="s">
        <v>2991</v>
      </c>
      <c r="K996" s="7">
        <f t="shared" si="75"/>
        <v>11407140</v>
      </c>
      <c r="L996" s="8">
        <f t="shared" si="76"/>
        <v>5692140</v>
      </c>
      <c r="M996" s="9" t="str">
        <f t="shared" si="77"/>
        <v>200 – 500</v>
      </c>
      <c r="N996">
        <f t="shared" si="78"/>
        <v>96012</v>
      </c>
      <c r="O996" s="8">
        <f t="shared" si="79"/>
        <v>5715000</v>
      </c>
    </row>
    <row r="997" spans="1:15" x14ac:dyDescent="0.3">
      <c r="A997" t="s">
        <v>1898</v>
      </c>
      <c r="B997" t="s">
        <v>1899</v>
      </c>
      <c r="C997" t="s">
        <v>1358</v>
      </c>
      <c r="D997" s="7">
        <v>39</v>
      </c>
      <c r="E997" s="7">
        <v>39</v>
      </c>
      <c r="F997" s="2">
        <v>0</v>
      </c>
      <c r="G997" s="5">
        <v>3.6</v>
      </c>
      <c r="H997" s="6">
        <v>13572</v>
      </c>
      <c r="I997" t="s">
        <v>2898</v>
      </c>
      <c r="J997" t="s">
        <v>2983</v>
      </c>
      <c r="K997" s="7">
        <f t="shared" si="75"/>
        <v>529308</v>
      </c>
      <c r="L997" s="8">
        <f t="shared" si="76"/>
        <v>529308</v>
      </c>
      <c r="M997" s="9" t="str">
        <f t="shared" si="77"/>
        <v xml:space="preserve"> &lt; 200</v>
      </c>
      <c r="N997">
        <f t="shared" si="78"/>
        <v>48859.200000000004</v>
      </c>
      <c r="O997" s="8">
        <f t="shared" si="79"/>
        <v>0</v>
      </c>
    </row>
    <row r="998" spans="1:15" x14ac:dyDescent="0.3">
      <c r="A998" t="s">
        <v>1900</v>
      </c>
      <c r="B998" t="s">
        <v>1901</v>
      </c>
      <c r="C998" t="s">
        <v>1227</v>
      </c>
      <c r="D998" s="7">
        <v>1599</v>
      </c>
      <c r="E998" s="7">
        <v>3599</v>
      </c>
      <c r="F998" s="2">
        <v>0.56000000000000005</v>
      </c>
      <c r="G998" s="5">
        <v>4.2</v>
      </c>
      <c r="H998" s="6">
        <v>16182</v>
      </c>
      <c r="I998" t="s">
        <v>2898</v>
      </c>
      <c r="J998" t="s">
        <v>2961</v>
      </c>
      <c r="K998" s="7">
        <f t="shared" si="75"/>
        <v>58239018</v>
      </c>
      <c r="L998" s="8">
        <f t="shared" si="76"/>
        <v>25875018</v>
      </c>
      <c r="M998" s="9" t="str">
        <f t="shared" si="77"/>
        <v>&gt; 500</v>
      </c>
      <c r="N998">
        <f t="shared" si="78"/>
        <v>67964.400000000009</v>
      </c>
      <c r="O998" s="8">
        <f t="shared" si="79"/>
        <v>32364000</v>
      </c>
    </row>
    <row r="999" spans="1:15" x14ac:dyDescent="0.3">
      <c r="A999" t="s">
        <v>1902</v>
      </c>
      <c r="B999" t="s">
        <v>1903</v>
      </c>
      <c r="C999" t="s">
        <v>1293</v>
      </c>
      <c r="D999" s="7">
        <v>1199</v>
      </c>
      <c r="E999" s="7">
        <v>3990</v>
      </c>
      <c r="F999" s="2">
        <v>0.7</v>
      </c>
      <c r="G999" s="5">
        <v>4.2</v>
      </c>
      <c r="H999" s="6">
        <v>2908</v>
      </c>
      <c r="I999" t="s">
        <v>2901</v>
      </c>
      <c r="J999" t="s">
        <v>2973</v>
      </c>
      <c r="K999" s="7">
        <f t="shared" si="75"/>
        <v>11602920</v>
      </c>
      <c r="L999" s="8">
        <f t="shared" si="76"/>
        <v>3486692</v>
      </c>
      <c r="M999" s="9" t="str">
        <f t="shared" si="77"/>
        <v>&gt; 500</v>
      </c>
      <c r="N999">
        <f t="shared" si="78"/>
        <v>12213.6</v>
      </c>
      <c r="O999" s="8">
        <f t="shared" si="79"/>
        <v>8116228</v>
      </c>
    </row>
    <row r="1000" spans="1:15" x14ac:dyDescent="0.3">
      <c r="A1000" t="s">
        <v>163</v>
      </c>
      <c r="B1000" t="s">
        <v>164</v>
      </c>
      <c r="C1000" t="s">
        <v>2</v>
      </c>
      <c r="D1000" s="7">
        <v>209</v>
      </c>
      <c r="E1000" s="7">
        <v>499</v>
      </c>
      <c r="F1000" s="2">
        <v>0.57999999999999996</v>
      </c>
      <c r="G1000" s="5">
        <v>3.9</v>
      </c>
      <c r="H1000" s="6">
        <v>536</v>
      </c>
      <c r="I1000" t="s">
        <v>2898</v>
      </c>
      <c r="J1000" t="s">
        <v>2899</v>
      </c>
      <c r="K1000" s="7">
        <f t="shared" si="75"/>
        <v>267464</v>
      </c>
      <c r="L1000" s="8">
        <f t="shared" si="76"/>
        <v>112024</v>
      </c>
      <c r="M1000" s="9" t="str">
        <f t="shared" si="77"/>
        <v>200 – 500</v>
      </c>
      <c r="N1000">
        <f t="shared" si="78"/>
        <v>2090.4</v>
      </c>
      <c r="O1000" s="8">
        <f t="shared" si="79"/>
        <v>155440</v>
      </c>
    </row>
    <row r="1001" spans="1:15" x14ac:dyDescent="0.3">
      <c r="A1001" t="s">
        <v>1904</v>
      </c>
      <c r="B1001" t="s">
        <v>1905</v>
      </c>
      <c r="C1001" t="s">
        <v>1149</v>
      </c>
      <c r="D1001" s="7">
        <v>1099</v>
      </c>
      <c r="E1001" s="7">
        <v>1499</v>
      </c>
      <c r="F1001" s="2">
        <v>0.27</v>
      </c>
      <c r="G1001" s="5">
        <v>4.2</v>
      </c>
      <c r="H1001" s="6">
        <v>2375</v>
      </c>
      <c r="I1001" t="s">
        <v>2898</v>
      </c>
      <c r="J1001" t="s">
        <v>2944</v>
      </c>
      <c r="K1001" s="7">
        <f t="shared" si="75"/>
        <v>3560125</v>
      </c>
      <c r="L1001" s="8">
        <f t="shared" si="76"/>
        <v>2610125</v>
      </c>
      <c r="M1001" s="9" t="str">
        <f t="shared" si="77"/>
        <v>&gt; 500</v>
      </c>
      <c r="N1001">
        <f t="shared" si="78"/>
        <v>9975</v>
      </c>
      <c r="O1001" s="8">
        <f t="shared" si="79"/>
        <v>950000</v>
      </c>
    </row>
    <row r="1002" spans="1:15" x14ac:dyDescent="0.3">
      <c r="A1002" t="s">
        <v>1906</v>
      </c>
      <c r="B1002" t="s">
        <v>1907</v>
      </c>
      <c r="C1002" t="s">
        <v>1456</v>
      </c>
      <c r="D1002" s="7">
        <v>120</v>
      </c>
      <c r="E1002" s="7">
        <v>120</v>
      </c>
      <c r="F1002" s="2">
        <v>0</v>
      </c>
      <c r="G1002" s="5">
        <v>4.5</v>
      </c>
      <c r="H1002" s="6">
        <v>4951</v>
      </c>
      <c r="I1002" t="s">
        <v>2952</v>
      </c>
      <c r="J1002" t="s">
        <v>2994</v>
      </c>
      <c r="K1002" s="7">
        <f t="shared" si="75"/>
        <v>594120</v>
      </c>
      <c r="L1002" s="8">
        <f t="shared" si="76"/>
        <v>594120</v>
      </c>
      <c r="M1002" s="9" t="str">
        <f t="shared" si="77"/>
        <v xml:space="preserve"> &lt; 200</v>
      </c>
      <c r="N1002">
        <f t="shared" si="78"/>
        <v>22279.5</v>
      </c>
      <c r="O1002" s="8">
        <f t="shared" si="79"/>
        <v>0</v>
      </c>
    </row>
    <row r="1003" spans="1:15" x14ac:dyDescent="0.3">
      <c r="A1003" t="s">
        <v>1908</v>
      </c>
      <c r="B1003" t="s">
        <v>1909</v>
      </c>
      <c r="C1003" t="s">
        <v>1736</v>
      </c>
      <c r="D1003" s="7">
        <v>1519</v>
      </c>
      <c r="E1003" s="7">
        <v>3499</v>
      </c>
      <c r="F1003" s="2">
        <v>0.56999999999999995</v>
      </c>
      <c r="G1003" s="5">
        <v>4.3</v>
      </c>
      <c r="H1003" s="6">
        <v>408</v>
      </c>
      <c r="I1003" t="s">
        <v>2898</v>
      </c>
      <c r="J1003" t="s">
        <v>3021</v>
      </c>
      <c r="K1003" s="7">
        <f t="shared" si="75"/>
        <v>1427592</v>
      </c>
      <c r="L1003" s="8">
        <f t="shared" si="76"/>
        <v>619752</v>
      </c>
      <c r="M1003" s="9" t="str">
        <f t="shared" si="77"/>
        <v>&gt; 500</v>
      </c>
      <c r="N1003">
        <f t="shared" si="78"/>
        <v>1754.3999999999999</v>
      </c>
      <c r="O1003" s="8">
        <f t="shared" si="79"/>
        <v>807840</v>
      </c>
    </row>
    <row r="1004" spans="1:15" x14ac:dyDescent="0.3">
      <c r="A1004" t="s">
        <v>1910</v>
      </c>
      <c r="B1004" t="s">
        <v>1911</v>
      </c>
      <c r="C1004" t="s">
        <v>1891</v>
      </c>
      <c r="D1004" s="7">
        <v>420</v>
      </c>
      <c r="E1004" s="7">
        <v>420</v>
      </c>
      <c r="F1004" s="2">
        <v>0</v>
      </c>
      <c r="G1004" s="5">
        <v>4.2</v>
      </c>
      <c r="H1004" s="6">
        <v>1926</v>
      </c>
      <c r="I1004" t="s">
        <v>2952</v>
      </c>
      <c r="J1004" t="s">
        <v>3039</v>
      </c>
      <c r="K1004" s="7">
        <f t="shared" si="75"/>
        <v>808920</v>
      </c>
      <c r="L1004" s="8">
        <f t="shared" si="76"/>
        <v>808920</v>
      </c>
      <c r="M1004" s="9" t="str">
        <f t="shared" si="77"/>
        <v>200 – 500</v>
      </c>
      <c r="N1004">
        <f t="shared" si="78"/>
        <v>8089.2000000000007</v>
      </c>
      <c r="O1004" s="8">
        <f t="shared" si="79"/>
        <v>0</v>
      </c>
    </row>
    <row r="1005" spans="1:15" x14ac:dyDescent="0.3">
      <c r="A1005" t="s">
        <v>1912</v>
      </c>
      <c r="B1005" t="s">
        <v>1913</v>
      </c>
      <c r="C1005" t="s">
        <v>1914</v>
      </c>
      <c r="D1005" s="7">
        <v>225</v>
      </c>
      <c r="E1005" s="7">
        <v>225</v>
      </c>
      <c r="F1005" s="2">
        <v>0</v>
      </c>
      <c r="G1005" s="5">
        <v>4.0999999999999996</v>
      </c>
      <c r="H1005" s="6">
        <v>4798</v>
      </c>
      <c r="I1005" t="s">
        <v>2952</v>
      </c>
      <c r="J1005" t="s">
        <v>3040</v>
      </c>
      <c r="K1005" s="7">
        <f t="shared" si="75"/>
        <v>1079550</v>
      </c>
      <c r="L1005" s="8">
        <f t="shared" si="76"/>
        <v>1079550</v>
      </c>
      <c r="M1005" s="9" t="str">
        <f t="shared" si="77"/>
        <v>200 – 500</v>
      </c>
      <c r="N1005">
        <f t="shared" si="78"/>
        <v>19671.8</v>
      </c>
      <c r="O1005" s="8">
        <f t="shared" si="79"/>
        <v>0</v>
      </c>
    </row>
    <row r="1006" spans="1:15" x14ac:dyDescent="0.3">
      <c r="A1006" t="s">
        <v>1915</v>
      </c>
      <c r="B1006" t="s">
        <v>1916</v>
      </c>
      <c r="C1006" t="s">
        <v>1917</v>
      </c>
      <c r="D1006" s="7">
        <v>199</v>
      </c>
      <c r="E1006" s="7">
        <v>799</v>
      </c>
      <c r="F1006" s="2">
        <v>0.75</v>
      </c>
      <c r="G1006" s="5">
        <v>4.0999999999999996</v>
      </c>
      <c r="H1006" s="6">
        <v>7333</v>
      </c>
      <c r="I1006" t="s">
        <v>2898</v>
      </c>
      <c r="J1006" t="s">
        <v>3041</v>
      </c>
      <c r="K1006" s="7">
        <f t="shared" si="75"/>
        <v>5859067</v>
      </c>
      <c r="L1006" s="8">
        <f t="shared" si="76"/>
        <v>1459267</v>
      </c>
      <c r="M1006" s="9" t="str">
        <f t="shared" si="77"/>
        <v xml:space="preserve"> &lt; 200</v>
      </c>
      <c r="N1006">
        <f t="shared" si="78"/>
        <v>30065.299999999996</v>
      </c>
      <c r="O1006" s="8">
        <f t="shared" si="79"/>
        <v>4399800</v>
      </c>
    </row>
    <row r="1007" spans="1:15" x14ac:dyDescent="0.3">
      <c r="A1007" t="s">
        <v>1114</v>
      </c>
      <c r="B1007" t="s">
        <v>1115</v>
      </c>
      <c r="C1007" t="s">
        <v>803</v>
      </c>
      <c r="D1007" s="7">
        <v>1799</v>
      </c>
      <c r="E1007" s="7">
        <v>3999</v>
      </c>
      <c r="F1007" s="2">
        <v>0.55000000000000004</v>
      </c>
      <c r="G1007" s="5">
        <v>4.5999999999999996</v>
      </c>
      <c r="H1007" s="6">
        <v>245</v>
      </c>
      <c r="I1007" t="s">
        <v>2901</v>
      </c>
      <c r="J1007" t="s">
        <v>2930</v>
      </c>
      <c r="K1007" s="7">
        <f t="shared" si="75"/>
        <v>979755</v>
      </c>
      <c r="L1007" s="8">
        <f t="shared" si="76"/>
        <v>440755</v>
      </c>
      <c r="M1007" s="9" t="str">
        <f t="shared" si="77"/>
        <v>&gt; 500</v>
      </c>
      <c r="N1007">
        <f t="shared" si="78"/>
        <v>1127</v>
      </c>
      <c r="O1007" s="8">
        <f t="shared" si="79"/>
        <v>539000</v>
      </c>
    </row>
    <row r="1008" spans="1:15" x14ac:dyDescent="0.3">
      <c r="A1008" t="s">
        <v>1918</v>
      </c>
      <c r="B1008" t="s">
        <v>1919</v>
      </c>
      <c r="C1008" t="s">
        <v>1763</v>
      </c>
      <c r="D1008" s="7">
        <v>8349</v>
      </c>
      <c r="E1008" s="7">
        <v>9625</v>
      </c>
      <c r="F1008" s="2">
        <v>0.13</v>
      </c>
      <c r="G1008" s="5">
        <v>3.8</v>
      </c>
      <c r="H1008" s="6">
        <v>3652</v>
      </c>
      <c r="I1008" t="s">
        <v>2898</v>
      </c>
      <c r="J1008" t="s">
        <v>3024</v>
      </c>
      <c r="K1008" s="7">
        <f t="shared" si="75"/>
        <v>35150500</v>
      </c>
      <c r="L1008" s="8">
        <f t="shared" si="76"/>
        <v>30490548</v>
      </c>
      <c r="M1008" s="9" t="str">
        <f t="shared" si="77"/>
        <v>&gt; 500</v>
      </c>
      <c r="N1008">
        <f t="shared" si="78"/>
        <v>13877.599999999999</v>
      </c>
      <c r="O1008" s="8">
        <f t="shared" si="79"/>
        <v>4659952</v>
      </c>
    </row>
    <row r="1009" spans="1:15" x14ac:dyDescent="0.3">
      <c r="A1009" t="s">
        <v>1920</v>
      </c>
      <c r="B1009" t="s">
        <v>1921</v>
      </c>
      <c r="C1009" t="s">
        <v>1558</v>
      </c>
      <c r="D1009" s="7">
        <v>3307</v>
      </c>
      <c r="E1009" s="7">
        <v>6100</v>
      </c>
      <c r="F1009" s="2">
        <v>0.46</v>
      </c>
      <c r="G1009" s="5">
        <v>4.3</v>
      </c>
      <c r="H1009" s="6">
        <v>2515</v>
      </c>
      <c r="I1009" t="s">
        <v>2898</v>
      </c>
      <c r="J1009" t="s">
        <v>3008</v>
      </c>
      <c r="K1009" s="7">
        <f t="shared" si="75"/>
        <v>15341500</v>
      </c>
      <c r="L1009" s="8">
        <f t="shared" si="76"/>
        <v>8317105</v>
      </c>
      <c r="M1009" s="9" t="str">
        <f t="shared" si="77"/>
        <v>&gt; 500</v>
      </c>
      <c r="N1009">
        <f t="shared" si="78"/>
        <v>10814.5</v>
      </c>
      <c r="O1009" s="8">
        <f t="shared" si="79"/>
        <v>7024395</v>
      </c>
    </row>
    <row r="1010" spans="1:15" x14ac:dyDescent="0.3">
      <c r="A1010" t="s">
        <v>175</v>
      </c>
      <c r="B1010" t="s">
        <v>176</v>
      </c>
      <c r="C1010" t="s">
        <v>2</v>
      </c>
      <c r="D1010" s="7">
        <v>325</v>
      </c>
      <c r="E1010" s="7">
        <v>1299</v>
      </c>
      <c r="F1010" s="2">
        <v>0.75</v>
      </c>
      <c r="G1010" s="5">
        <v>4.2</v>
      </c>
      <c r="H1010" s="6">
        <v>10576</v>
      </c>
      <c r="I1010" t="s">
        <v>2898</v>
      </c>
      <c r="J1010" t="s">
        <v>2899</v>
      </c>
      <c r="K1010" s="7">
        <f t="shared" si="75"/>
        <v>13738224</v>
      </c>
      <c r="L1010" s="8">
        <f t="shared" si="76"/>
        <v>3437200</v>
      </c>
      <c r="M1010" s="9" t="str">
        <f t="shared" si="77"/>
        <v>200 – 500</v>
      </c>
      <c r="N1010">
        <f t="shared" si="78"/>
        <v>44419.200000000004</v>
      </c>
      <c r="O1010" s="8">
        <f t="shared" si="79"/>
        <v>10301024</v>
      </c>
    </row>
    <row r="1011" spans="1:15" x14ac:dyDescent="0.3">
      <c r="A1011" t="s">
        <v>1922</v>
      </c>
      <c r="B1011" t="s">
        <v>1923</v>
      </c>
      <c r="C1011" t="s">
        <v>1146</v>
      </c>
      <c r="D1011" s="7">
        <v>449</v>
      </c>
      <c r="E1011" s="7">
        <v>1300</v>
      </c>
      <c r="F1011" s="2">
        <v>0.65</v>
      </c>
      <c r="G1011" s="5">
        <v>4.2</v>
      </c>
      <c r="H1011" s="6">
        <v>4959</v>
      </c>
      <c r="I1011" t="s">
        <v>2898</v>
      </c>
      <c r="J1011" t="s">
        <v>2943</v>
      </c>
      <c r="K1011" s="7">
        <f t="shared" si="75"/>
        <v>6446700</v>
      </c>
      <c r="L1011" s="8">
        <f t="shared" si="76"/>
        <v>2226591</v>
      </c>
      <c r="M1011" s="9" t="str">
        <f t="shared" si="77"/>
        <v>200 – 500</v>
      </c>
      <c r="N1011">
        <f t="shared" si="78"/>
        <v>20827.8</v>
      </c>
      <c r="O1011" s="8">
        <f t="shared" si="79"/>
        <v>4220109</v>
      </c>
    </row>
    <row r="1012" spans="1:15" x14ac:dyDescent="0.3">
      <c r="A1012" t="s">
        <v>1924</v>
      </c>
      <c r="B1012" t="s">
        <v>1925</v>
      </c>
      <c r="C1012" t="s">
        <v>1189</v>
      </c>
      <c r="D1012" s="7">
        <v>380</v>
      </c>
      <c r="E1012" s="7">
        <v>400</v>
      </c>
      <c r="F1012" s="2">
        <v>0.05</v>
      </c>
      <c r="G1012" s="5">
        <v>4.4000000000000004</v>
      </c>
      <c r="H1012" s="6">
        <v>2111</v>
      </c>
      <c r="I1012" t="s">
        <v>2901</v>
      </c>
      <c r="J1012" t="s">
        <v>2951</v>
      </c>
      <c r="K1012" s="7">
        <f t="shared" si="75"/>
        <v>844400</v>
      </c>
      <c r="L1012" s="8">
        <f t="shared" si="76"/>
        <v>802180</v>
      </c>
      <c r="M1012" s="9" t="str">
        <f t="shared" si="77"/>
        <v>200 – 500</v>
      </c>
      <c r="N1012">
        <f t="shared" si="78"/>
        <v>9288.4000000000015</v>
      </c>
      <c r="O1012" s="8">
        <f t="shared" si="79"/>
        <v>42220</v>
      </c>
    </row>
    <row r="1013" spans="1:15" x14ac:dyDescent="0.3">
      <c r="A1013" t="s">
        <v>1926</v>
      </c>
      <c r="B1013" t="s">
        <v>1927</v>
      </c>
      <c r="C1013" t="s">
        <v>1152</v>
      </c>
      <c r="D1013" s="7">
        <v>499</v>
      </c>
      <c r="E1013" s="7">
        <v>1399</v>
      </c>
      <c r="F1013" s="2">
        <v>0.64</v>
      </c>
      <c r="G1013" s="5">
        <v>3.9</v>
      </c>
      <c r="H1013" s="6">
        <v>1462</v>
      </c>
      <c r="I1013" t="s">
        <v>2898</v>
      </c>
      <c r="J1013" t="s">
        <v>2945</v>
      </c>
      <c r="K1013" s="7">
        <f t="shared" si="75"/>
        <v>2045338</v>
      </c>
      <c r="L1013" s="8">
        <f t="shared" si="76"/>
        <v>729538</v>
      </c>
      <c r="M1013" s="9" t="str">
        <f t="shared" si="77"/>
        <v>200 – 500</v>
      </c>
      <c r="N1013">
        <f t="shared" si="78"/>
        <v>5701.8</v>
      </c>
      <c r="O1013" s="8">
        <f t="shared" si="79"/>
        <v>1315800</v>
      </c>
    </row>
    <row r="1014" spans="1:15" x14ac:dyDescent="0.3">
      <c r="A1014" t="s">
        <v>1928</v>
      </c>
      <c r="B1014" t="s">
        <v>1929</v>
      </c>
      <c r="C1014" t="s">
        <v>1930</v>
      </c>
      <c r="D1014" s="7">
        <v>37247</v>
      </c>
      <c r="E1014" s="7">
        <v>59890</v>
      </c>
      <c r="F1014" s="2">
        <v>0.38</v>
      </c>
      <c r="G1014" s="5">
        <v>4</v>
      </c>
      <c r="H1014" s="6">
        <v>323</v>
      </c>
      <c r="I1014" t="s">
        <v>2898</v>
      </c>
      <c r="J1014" t="s">
        <v>3042</v>
      </c>
      <c r="K1014" s="7">
        <f t="shared" si="75"/>
        <v>19344470</v>
      </c>
      <c r="L1014" s="8">
        <f t="shared" si="76"/>
        <v>12030781</v>
      </c>
      <c r="M1014" s="9" t="str">
        <f t="shared" si="77"/>
        <v>&gt; 500</v>
      </c>
      <c r="N1014">
        <f t="shared" si="78"/>
        <v>1292</v>
      </c>
      <c r="O1014" s="8">
        <f t="shared" si="79"/>
        <v>7313689</v>
      </c>
    </row>
    <row r="1015" spans="1:15" x14ac:dyDescent="0.3">
      <c r="A1015" t="s">
        <v>1931</v>
      </c>
      <c r="B1015" t="s">
        <v>1932</v>
      </c>
      <c r="C1015" t="s">
        <v>1053</v>
      </c>
      <c r="D1015" s="7">
        <v>849</v>
      </c>
      <c r="E1015" s="7">
        <v>2490</v>
      </c>
      <c r="F1015" s="2">
        <v>0.66</v>
      </c>
      <c r="G1015" s="5">
        <v>4.2</v>
      </c>
      <c r="H1015" s="6">
        <v>91188</v>
      </c>
      <c r="I1015" t="s">
        <v>2901</v>
      </c>
      <c r="J1015" t="s">
        <v>2939</v>
      </c>
      <c r="K1015" s="7">
        <f t="shared" si="75"/>
        <v>227058120</v>
      </c>
      <c r="L1015" s="8">
        <f t="shared" si="76"/>
        <v>77418612</v>
      </c>
      <c r="M1015" s="9" t="str">
        <f t="shared" si="77"/>
        <v>&gt; 500</v>
      </c>
      <c r="N1015">
        <f t="shared" si="78"/>
        <v>382989.60000000003</v>
      </c>
      <c r="O1015" s="8">
        <f t="shared" si="79"/>
        <v>149639508</v>
      </c>
    </row>
    <row r="1016" spans="1:15" x14ac:dyDescent="0.3">
      <c r="A1016" t="s">
        <v>1933</v>
      </c>
      <c r="B1016" t="s">
        <v>1934</v>
      </c>
      <c r="C1016" t="s">
        <v>1436</v>
      </c>
      <c r="D1016" s="7">
        <v>799</v>
      </c>
      <c r="E1016" s="7">
        <v>1999</v>
      </c>
      <c r="F1016" s="2">
        <v>0.6</v>
      </c>
      <c r="G1016" s="5">
        <v>3.7</v>
      </c>
      <c r="H1016" s="6">
        <v>418</v>
      </c>
      <c r="I1016" t="s">
        <v>2901</v>
      </c>
      <c r="J1016" t="s">
        <v>2990</v>
      </c>
      <c r="K1016" s="7">
        <f t="shared" si="75"/>
        <v>835582</v>
      </c>
      <c r="L1016" s="8">
        <f t="shared" si="76"/>
        <v>333982</v>
      </c>
      <c r="M1016" s="9" t="str">
        <f t="shared" si="77"/>
        <v>&gt; 500</v>
      </c>
      <c r="N1016">
        <f t="shared" si="78"/>
        <v>1546.6000000000001</v>
      </c>
      <c r="O1016" s="8">
        <f t="shared" si="79"/>
        <v>501600</v>
      </c>
    </row>
    <row r="1017" spans="1:15" x14ac:dyDescent="0.3">
      <c r="A1017" t="s">
        <v>1138</v>
      </c>
      <c r="B1017" t="s">
        <v>1139</v>
      </c>
      <c r="C1017" t="s">
        <v>918</v>
      </c>
      <c r="D1017" s="7">
        <v>2599</v>
      </c>
      <c r="E1017" s="7">
        <v>6999</v>
      </c>
      <c r="F1017" s="2">
        <v>0.63</v>
      </c>
      <c r="G1017" s="5">
        <v>4.5</v>
      </c>
      <c r="H1017" s="6">
        <v>1526</v>
      </c>
      <c r="I1017" t="s">
        <v>2901</v>
      </c>
      <c r="J1017" t="s">
        <v>2935</v>
      </c>
      <c r="K1017" s="7">
        <f t="shared" si="75"/>
        <v>10680474</v>
      </c>
      <c r="L1017" s="8">
        <f t="shared" si="76"/>
        <v>3966074</v>
      </c>
      <c r="M1017" s="9" t="str">
        <f t="shared" si="77"/>
        <v>&gt; 500</v>
      </c>
      <c r="N1017">
        <f t="shared" si="78"/>
        <v>6867</v>
      </c>
      <c r="O1017" s="8">
        <f t="shared" si="79"/>
        <v>6714400</v>
      </c>
    </row>
    <row r="1018" spans="1:15" x14ac:dyDescent="0.3">
      <c r="A1018" t="s">
        <v>183</v>
      </c>
      <c r="B1018" t="s">
        <v>184</v>
      </c>
      <c r="C1018" t="s">
        <v>2</v>
      </c>
      <c r="D1018" s="7">
        <v>199</v>
      </c>
      <c r="E1018" s="7">
        <v>999</v>
      </c>
      <c r="F1018" s="2">
        <v>0.8</v>
      </c>
      <c r="G1018" s="5">
        <v>4.5</v>
      </c>
      <c r="H1018" s="6">
        <v>127</v>
      </c>
      <c r="I1018" t="s">
        <v>2898</v>
      </c>
      <c r="J1018" t="s">
        <v>2899</v>
      </c>
      <c r="K1018" s="7">
        <f t="shared" si="75"/>
        <v>126873</v>
      </c>
      <c r="L1018" s="8">
        <f t="shared" si="76"/>
        <v>25273</v>
      </c>
      <c r="M1018" s="9" t="str">
        <f t="shared" si="77"/>
        <v xml:space="preserve"> &lt; 200</v>
      </c>
      <c r="N1018">
        <f t="shared" si="78"/>
        <v>571.5</v>
      </c>
      <c r="O1018" s="8">
        <f t="shared" si="79"/>
        <v>101600</v>
      </c>
    </row>
    <row r="1019" spans="1:15" x14ac:dyDescent="0.3">
      <c r="A1019" t="s">
        <v>187</v>
      </c>
      <c r="B1019" t="s">
        <v>188</v>
      </c>
      <c r="C1019" t="s">
        <v>19</v>
      </c>
      <c r="D1019" s="7">
        <v>269</v>
      </c>
      <c r="E1019" s="7">
        <v>800</v>
      </c>
      <c r="F1019" s="2">
        <v>0.66</v>
      </c>
      <c r="G1019" s="5">
        <v>3.6</v>
      </c>
      <c r="H1019" s="6">
        <v>10134</v>
      </c>
      <c r="I1019" t="s">
        <v>2898</v>
      </c>
      <c r="J1019" t="s">
        <v>2900</v>
      </c>
      <c r="K1019" s="7">
        <f t="shared" si="75"/>
        <v>8107200</v>
      </c>
      <c r="L1019" s="8">
        <f t="shared" si="76"/>
        <v>2726046</v>
      </c>
      <c r="M1019" s="9" t="str">
        <f t="shared" si="77"/>
        <v>200 – 500</v>
      </c>
      <c r="N1019">
        <f t="shared" si="78"/>
        <v>36482.400000000001</v>
      </c>
      <c r="O1019" s="8">
        <f t="shared" si="79"/>
        <v>5381154</v>
      </c>
    </row>
    <row r="1020" spans="1:15" x14ac:dyDescent="0.3">
      <c r="A1020" t="s">
        <v>1935</v>
      </c>
      <c r="B1020" t="s">
        <v>1936</v>
      </c>
      <c r="C1020" t="s">
        <v>1358</v>
      </c>
      <c r="D1020" s="7">
        <v>298</v>
      </c>
      <c r="E1020" s="7">
        <v>999</v>
      </c>
      <c r="F1020" s="2">
        <v>0.7</v>
      </c>
      <c r="G1020" s="5">
        <v>4.3</v>
      </c>
      <c r="H1020" s="6">
        <v>1552</v>
      </c>
      <c r="I1020" t="s">
        <v>2898</v>
      </c>
      <c r="J1020" t="s">
        <v>2983</v>
      </c>
      <c r="K1020" s="7">
        <f t="shared" si="75"/>
        <v>1550448</v>
      </c>
      <c r="L1020" s="8">
        <f t="shared" si="76"/>
        <v>462496</v>
      </c>
      <c r="M1020" s="9" t="str">
        <f t="shared" si="77"/>
        <v>200 – 500</v>
      </c>
      <c r="N1020">
        <f t="shared" si="78"/>
        <v>6673.5999999999995</v>
      </c>
      <c r="O1020" s="8">
        <f t="shared" si="79"/>
        <v>1087952</v>
      </c>
    </row>
    <row r="1021" spans="1:15" x14ac:dyDescent="0.3">
      <c r="A1021" t="s">
        <v>1937</v>
      </c>
      <c r="B1021" t="s">
        <v>1938</v>
      </c>
      <c r="C1021" t="s">
        <v>1436</v>
      </c>
      <c r="D1021" s="7">
        <v>1499</v>
      </c>
      <c r="E1021" s="7">
        <v>2999</v>
      </c>
      <c r="F1021" s="2">
        <v>0.5</v>
      </c>
      <c r="G1021" s="5">
        <v>4.0999999999999996</v>
      </c>
      <c r="H1021" s="6">
        <v>25262</v>
      </c>
      <c r="I1021" t="s">
        <v>2901</v>
      </c>
      <c r="J1021" t="s">
        <v>2990</v>
      </c>
      <c r="K1021" s="7">
        <f t="shared" si="75"/>
        <v>75760738</v>
      </c>
      <c r="L1021" s="8">
        <f t="shared" si="76"/>
        <v>37867738</v>
      </c>
      <c r="M1021" s="9" t="str">
        <f t="shared" si="77"/>
        <v>&gt; 500</v>
      </c>
      <c r="N1021">
        <f t="shared" si="78"/>
        <v>103574.2</v>
      </c>
      <c r="O1021" s="8">
        <f t="shared" si="79"/>
        <v>37893000</v>
      </c>
    </row>
    <row r="1022" spans="1:15" x14ac:dyDescent="0.3">
      <c r="A1022" t="s">
        <v>1939</v>
      </c>
      <c r="B1022" t="s">
        <v>1940</v>
      </c>
      <c r="C1022" t="s">
        <v>1941</v>
      </c>
      <c r="D1022" s="7">
        <v>649</v>
      </c>
      <c r="E1022" s="7">
        <v>1245</v>
      </c>
      <c r="F1022" s="2">
        <v>0.48</v>
      </c>
      <c r="G1022" s="5">
        <v>3.9</v>
      </c>
      <c r="H1022" s="6">
        <v>123365</v>
      </c>
      <c r="I1022" t="s">
        <v>2954</v>
      </c>
      <c r="J1022" t="s">
        <v>3043</v>
      </c>
      <c r="K1022" s="7">
        <f t="shared" si="75"/>
        <v>153589425</v>
      </c>
      <c r="L1022" s="8">
        <f t="shared" si="76"/>
        <v>80063885</v>
      </c>
      <c r="M1022" s="9" t="str">
        <f t="shared" si="77"/>
        <v>&gt; 500</v>
      </c>
      <c r="N1022">
        <f t="shared" si="78"/>
        <v>481123.5</v>
      </c>
      <c r="O1022" s="8">
        <f t="shared" si="79"/>
        <v>73525540</v>
      </c>
    </row>
    <row r="1023" spans="1:15" x14ac:dyDescent="0.3">
      <c r="A1023" t="s">
        <v>1942</v>
      </c>
      <c r="B1023" t="s">
        <v>1943</v>
      </c>
      <c r="C1023" t="s">
        <v>1944</v>
      </c>
      <c r="D1023" s="7">
        <v>1199</v>
      </c>
      <c r="E1023" s="7">
        <v>1695</v>
      </c>
      <c r="F1023" s="2">
        <v>0.28999999999999998</v>
      </c>
      <c r="G1023" s="5">
        <v>3.6</v>
      </c>
      <c r="H1023" s="6">
        <v>13300</v>
      </c>
      <c r="I1023" t="s">
        <v>2954</v>
      </c>
      <c r="J1023" t="s">
        <v>3044</v>
      </c>
      <c r="K1023" s="7">
        <f t="shared" si="75"/>
        <v>22543500</v>
      </c>
      <c r="L1023" s="8">
        <f t="shared" si="76"/>
        <v>15946700</v>
      </c>
      <c r="M1023" s="9" t="str">
        <f t="shared" si="77"/>
        <v>&gt; 500</v>
      </c>
      <c r="N1023">
        <f t="shared" si="78"/>
        <v>47880</v>
      </c>
      <c r="O1023" s="8">
        <f t="shared" si="79"/>
        <v>6596800</v>
      </c>
    </row>
    <row r="1024" spans="1:15" x14ac:dyDescent="0.3">
      <c r="A1024" t="s">
        <v>1945</v>
      </c>
      <c r="B1024" t="s">
        <v>1946</v>
      </c>
      <c r="C1024" t="s">
        <v>1947</v>
      </c>
      <c r="D1024" s="7">
        <v>1199</v>
      </c>
      <c r="E1024" s="7">
        <v>2000</v>
      </c>
      <c r="F1024" s="2">
        <v>0.4</v>
      </c>
      <c r="G1024" s="5">
        <v>4</v>
      </c>
      <c r="H1024" s="6">
        <v>18543</v>
      </c>
      <c r="I1024" t="s">
        <v>2954</v>
      </c>
      <c r="J1024" t="s">
        <v>3045</v>
      </c>
      <c r="K1024" s="7">
        <f t="shared" si="75"/>
        <v>37086000</v>
      </c>
      <c r="L1024" s="8">
        <f t="shared" si="76"/>
        <v>22233057</v>
      </c>
      <c r="M1024" s="9" t="str">
        <f t="shared" si="77"/>
        <v>&gt; 500</v>
      </c>
      <c r="N1024">
        <f t="shared" si="78"/>
        <v>74172</v>
      </c>
      <c r="O1024" s="8">
        <f t="shared" si="79"/>
        <v>14852943</v>
      </c>
    </row>
    <row r="1025" spans="1:15" x14ac:dyDescent="0.3">
      <c r="A1025" t="s">
        <v>1948</v>
      </c>
      <c r="B1025" t="s">
        <v>1949</v>
      </c>
      <c r="C1025" t="s">
        <v>1950</v>
      </c>
      <c r="D1025" s="7">
        <v>455</v>
      </c>
      <c r="E1025" s="7">
        <v>999</v>
      </c>
      <c r="F1025" s="2">
        <v>0.54</v>
      </c>
      <c r="G1025" s="5">
        <v>4.0999999999999996</v>
      </c>
      <c r="H1025" s="6">
        <v>3578</v>
      </c>
      <c r="I1025" t="s">
        <v>2954</v>
      </c>
      <c r="J1025" t="s">
        <v>3046</v>
      </c>
      <c r="K1025" s="7">
        <f t="shared" si="75"/>
        <v>3574422</v>
      </c>
      <c r="L1025" s="8">
        <f t="shared" si="76"/>
        <v>1627990</v>
      </c>
      <c r="M1025" s="9" t="str">
        <f t="shared" si="77"/>
        <v>200 – 500</v>
      </c>
      <c r="N1025">
        <f t="shared" si="78"/>
        <v>14669.8</v>
      </c>
      <c r="O1025" s="8">
        <f t="shared" si="79"/>
        <v>1946432</v>
      </c>
    </row>
    <row r="1026" spans="1:15" x14ac:dyDescent="0.3">
      <c r="A1026" t="s">
        <v>1951</v>
      </c>
      <c r="B1026" t="s">
        <v>1952</v>
      </c>
      <c r="C1026" t="s">
        <v>1953</v>
      </c>
      <c r="D1026" s="7">
        <v>199</v>
      </c>
      <c r="E1026" s="7">
        <v>1999</v>
      </c>
      <c r="F1026" s="2">
        <v>0.9</v>
      </c>
      <c r="G1026" s="5">
        <v>3.7</v>
      </c>
      <c r="H1026" s="6">
        <v>2031</v>
      </c>
      <c r="I1026" t="s">
        <v>2954</v>
      </c>
      <c r="J1026" t="s">
        <v>3047</v>
      </c>
      <c r="K1026" s="7">
        <f t="shared" si="75"/>
        <v>4059969</v>
      </c>
      <c r="L1026" s="8">
        <f t="shared" si="76"/>
        <v>404169</v>
      </c>
      <c r="M1026" s="9" t="str">
        <f t="shared" si="77"/>
        <v xml:space="preserve"> &lt; 200</v>
      </c>
      <c r="N1026">
        <f t="shared" si="78"/>
        <v>7514.7000000000007</v>
      </c>
      <c r="O1026" s="8">
        <f t="shared" si="79"/>
        <v>3655800</v>
      </c>
    </row>
    <row r="1027" spans="1:15" x14ac:dyDescent="0.3">
      <c r="A1027" t="s">
        <v>1954</v>
      </c>
      <c r="B1027" t="s">
        <v>1955</v>
      </c>
      <c r="C1027" t="s">
        <v>1953</v>
      </c>
      <c r="D1027" s="7">
        <v>293</v>
      </c>
      <c r="E1027" s="7">
        <v>499</v>
      </c>
      <c r="F1027" s="2">
        <v>0.41</v>
      </c>
      <c r="G1027" s="5">
        <v>3.9</v>
      </c>
      <c r="H1027" s="6">
        <v>44994</v>
      </c>
      <c r="I1027" t="s">
        <v>2954</v>
      </c>
      <c r="J1027" t="s">
        <v>3047</v>
      </c>
      <c r="K1027" s="7">
        <f t="shared" ref="K1027:K1090" si="80" xml:space="preserve"> E1027 * H1027</f>
        <v>22452006</v>
      </c>
      <c r="L1027" s="8">
        <f t="shared" ref="L1027:L1090" si="81">D1027*H1027</f>
        <v>13183242</v>
      </c>
      <c r="M1027" s="9" t="str">
        <f t="shared" ref="M1027:M1090" si="82">IF(D1027&lt;200," &lt; 200",IF(D1027 &lt;= 500,"200 – 500","&gt; 500"))</f>
        <v>200 – 500</v>
      </c>
      <c r="N1027">
        <f t="shared" ref="N1027:N1090" si="83">G1027*H1027</f>
        <v>175476.6</v>
      </c>
      <c r="O1027" s="8">
        <f t="shared" ref="O1027:O1090" si="84">(E1027-D1027)*H1027</f>
        <v>9268764</v>
      </c>
    </row>
    <row r="1028" spans="1:15" x14ac:dyDescent="0.3">
      <c r="A1028" t="s">
        <v>1956</v>
      </c>
      <c r="B1028" t="s">
        <v>1957</v>
      </c>
      <c r="C1028" t="s">
        <v>1958</v>
      </c>
      <c r="D1028" s="7">
        <v>199</v>
      </c>
      <c r="E1028" s="7">
        <v>495</v>
      </c>
      <c r="F1028" s="2">
        <v>0.6</v>
      </c>
      <c r="G1028" s="5">
        <v>4.0999999999999996</v>
      </c>
      <c r="H1028" s="6">
        <v>270563</v>
      </c>
      <c r="I1028" t="s">
        <v>2954</v>
      </c>
      <c r="J1028" t="s">
        <v>3048</v>
      </c>
      <c r="K1028" s="7">
        <f t="shared" si="80"/>
        <v>133928685</v>
      </c>
      <c r="L1028" s="8">
        <f t="shared" si="81"/>
        <v>53842037</v>
      </c>
      <c r="M1028" s="9" t="str">
        <f t="shared" si="82"/>
        <v xml:space="preserve"> &lt; 200</v>
      </c>
      <c r="N1028">
        <f t="shared" si="83"/>
        <v>1109308.2999999998</v>
      </c>
      <c r="O1028" s="8">
        <f t="shared" si="84"/>
        <v>80086648</v>
      </c>
    </row>
    <row r="1029" spans="1:15" x14ac:dyDescent="0.3">
      <c r="A1029" t="s">
        <v>1959</v>
      </c>
      <c r="B1029" t="s">
        <v>1960</v>
      </c>
      <c r="C1029" t="s">
        <v>1941</v>
      </c>
      <c r="D1029" s="7">
        <v>749</v>
      </c>
      <c r="E1029" s="7">
        <v>1245</v>
      </c>
      <c r="F1029" s="2">
        <v>0.4</v>
      </c>
      <c r="G1029" s="5">
        <v>3.9</v>
      </c>
      <c r="H1029" s="6">
        <v>31783</v>
      </c>
      <c r="I1029" t="s">
        <v>2954</v>
      </c>
      <c r="J1029" t="s">
        <v>3043</v>
      </c>
      <c r="K1029" s="7">
        <f t="shared" si="80"/>
        <v>39569835</v>
      </c>
      <c r="L1029" s="8">
        <f t="shared" si="81"/>
        <v>23805467</v>
      </c>
      <c r="M1029" s="9" t="str">
        <f t="shared" si="82"/>
        <v>&gt; 500</v>
      </c>
      <c r="N1029">
        <f t="shared" si="83"/>
        <v>123953.7</v>
      </c>
      <c r="O1029" s="8">
        <f t="shared" si="84"/>
        <v>15764368</v>
      </c>
    </row>
    <row r="1030" spans="1:15" x14ac:dyDescent="0.3">
      <c r="A1030" t="s">
        <v>1961</v>
      </c>
      <c r="B1030" t="s">
        <v>1962</v>
      </c>
      <c r="C1030" t="s">
        <v>1944</v>
      </c>
      <c r="D1030" s="7">
        <v>1399</v>
      </c>
      <c r="E1030" s="7">
        <v>1549</v>
      </c>
      <c r="F1030" s="2">
        <v>0.1</v>
      </c>
      <c r="G1030" s="5">
        <v>3.9</v>
      </c>
      <c r="H1030" s="6">
        <v>2602</v>
      </c>
      <c r="I1030" t="s">
        <v>2954</v>
      </c>
      <c r="J1030" t="s">
        <v>3044</v>
      </c>
      <c r="K1030" s="7">
        <f t="shared" si="80"/>
        <v>4030498</v>
      </c>
      <c r="L1030" s="8">
        <f t="shared" si="81"/>
        <v>3640198</v>
      </c>
      <c r="M1030" s="9" t="str">
        <f t="shared" si="82"/>
        <v>&gt; 500</v>
      </c>
      <c r="N1030">
        <f t="shared" si="83"/>
        <v>10147.799999999999</v>
      </c>
      <c r="O1030" s="8">
        <f t="shared" si="84"/>
        <v>390300</v>
      </c>
    </row>
    <row r="1031" spans="1:15" x14ac:dyDescent="0.3">
      <c r="A1031" t="s">
        <v>1963</v>
      </c>
      <c r="B1031" t="s">
        <v>1964</v>
      </c>
      <c r="C1031" t="s">
        <v>1941</v>
      </c>
      <c r="D1031" s="7">
        <v>749</v>
      </c>
      <c r="E1031" s="7">
        <v>1445</v>
      </c>
      <c r="F1031" s="2">
        <v>0.48</v>
      </c>
      <c r="G1031" s="5">
        <v>3.9</v>
      </c>
      <c r="H1031" s="6">
        <v>63350</v>
      </c>
      <c r="I1031" t="s">
        <v>2954</v>
      </c>
      <c r="J1031" t="s">
        <v>3043</v>
      </c>
      <c r="K1031" s="7">
        <f t="shared" si="80"/>
        <v>91540750</v>
      </c>
      <c r="L1031" s="8">
        <f t="shared" si="81"/>
        <v>47449150</v>
      </c>
      <c r="M1031" s="9" t="str">
        <f t="shared" si="82"/>
        <v>&gt; 500</v>
      </c>
      <c r="N1031">
        <f t="shared" si="83"/>
        <v>247065</v>
      </c>
      <c r="O1031" s="8">
        <f t="shared" si="84"/>
        <v>44091600</v>
      </c>
    </row>
    <row r="1032" spans="1:15" x14ac:dyDescent="0.3">
      <c r="A1032" t="s">
        <v>1965</v>
      </c>
      <c r="B1032" t="s">
        <v>1966</v>
      </c>
      <c r="C1032" t="s">
        <v>1967</v>
      </c>
      <c r="D1032" s="7">
        <v>1699</v>
      </c>
      <c r="E1032" s="7">
        <v>3193</v>
      </c>
      <c r="F1032" s="2">
        <v>0.47</v>
      </c>
      <c r="G1032" s="5">
        <v>3.8</v>
      </c>
      <c r="H1032" s="6">
        <v>54032</v>
      </c>
      <c r="I1032" t="s">
        <v>2954</v>
      </c>
      <c r="J1032" t="s">
        <v>3049</v>
      </c>
      <c r="K1032" s="7">
        <f t="shared" si="80"/>
        <v>172524176</v>
      </c>
      <c r="L1032" s="8">
        <f t="shared" si="81"/>
        <v>91800368</v>
      </c>
      <c r="M1032" s="9" t="str">
        <f t="shared" si="82"/>
        <v>&gt; 500</v>
      </c>
      <c r="N1032">
        <f t="shared" si="83"/>
        <v>205321.59999999998</v>
      </c>
      <c r="O1032" s="8">
        <f t="shared" si="84"/>
        <v>80723808</v>
      </c>
    </row>
    <row r="1033" spans="1:15" x14ac:dyDescent="0.3">
      <c r="A1033" t="s">
        <v>1968</v>
      </c>
      <c r="B1033" t="s">
        <v>1969</v>
      </c>
      <c r="C1033" t="s">
        <v>1941</v>
      </c>
      <c r="D1033" s="7">
        <v>1043</v>
      </c>
      <c r="E1033" s="7">
        <v>1345</v>
      </c>
      <c r="F1033" s="2">
        <v>0.22</v>
      </c>
      <c r="G1033" s="5">
        <v>3.8</v>
      </c>
      <c r="H1033" s="6">
        <v>15592</v>
      </c>
      <c r="I1033" t="s">
        <v>2954</v>
      </c>
      <c r="J1033" t="s">
        <v>3043</v>
      </c>
      <c r="K1033" s="7">
        <f t="shared" si="80"/>
        <v>20971240</v>
      </c>
      <c r="L1033" s="8">
        <f t="shared" si="81"/>
        <v>16262456</v>
      </c>
      <c r="M1033" s="9" t="str">
        <f t="shared" si="82"/>
        <v>&gt; 500</v>
      </c>
      <c r="N1033">
        <f t="shared" si="83"/>
        <v>59249.599999999999</v>
      </c>
      <c r="O1033" s="8">
        <f t="shared" si="84"/>
        <v>4708784</v>
      </c>
    </row>
    <row r="1034" spans="1:15" x14ac:dyDescent="0.3">
      <c r="A1034" t="s">
        <v>1970</v>
      </c>
      <c r="B1034" t="s">
        <v>1971</v>
      </c>
      <c r="C1034" t="s">
        <v>1950</v>
      </c>
      <c r="D1034" s="7">
        <v>499</v>
      </c>
      <c r="E1034" s="7">
        <v>999</v>
      </c>
      <c r="F1034" s="2">
        <v>0.5</v>
      </c>
      <c r="G1034" s="5">
        <v>4.0999999999999996</v>
      </c>
      <c r="H1034" s="6">
        <v>4859</v>
      </c>
      <c r="I1034" t="s">
        <v>2954</v>
      </c>
      <c r="J1034" t="s">
        <v>3046</v>
      </c>
      <c r="K1034" s="7">
        <f t="shared" si="80"/>
        <v>4854141</v>
      </c>
      <c r="L1034" s="8">
        <f t="shared" si="81"/>
        <v>2424641</v>
      </c>
      <c r="M1034" s="9" t="str">
        <f t="shared" si="82"/>
        <v>200 – 500</v>
      </c>
      <c r="N1034">
        <f t="shared" si="83"/>
        <v>19921.899999999998</v>
      </c>
      <c r="O1034" s="8">
        <f t="shared" si="84"/>
        <v>2429500</v>
      </c>
    </row>
    <row r="1035" spans="1:15" x14ac:dyDescent="0.3">
      <c r="A1035" t="s">
        <v>1972</v>
      </c>
      <c r="B1035" t="s">
        <v>1973</v>
      </c>
      <c r="C1035" t="s">
        <v>1947</v>
      </c>
      <c r="D1035" s="7">
        <v>1464</v>
      </c>
      <c r="E1035" s="7">
        <v>1650</v>
      </c>
      <c r="F1035" s="2">
        <v>0.11</v>
      </c>
      <c r="G1035" s="5">
        <v>4.0999999999999996</v>
      </c>
      <c r="H1035" s="6">
        <v>14120</v>
      </c>
      <c r="I1035" t="s">
        <v>2954</v>
      </c>
      <c r="J1035" t="s">
        <v>3045</v>
      </c>
      <c r="K1035" s="7">
        <f t="shared" si="80"/>
        <v>23298000</v>
      </c>
      <c r="L1035" s="8">
        <f t="shared" si="81"/>
        <v>20671680</v>
      </c>
      <c r="M1035" s="9" t="str">
        <f t="shared" si="82"/>
        <v>&gt; 500</v>
      </c>
      <c r="N1035">
        <f t="shared" si="83"/>
        <v>57891.999999999993</v>
      </c>
      <c r="O1035" s="8">
        <f t="shared" si="84"/>
        <v>2626320</v>
      </c>
    </row>
    <row r="1036" spans="1:15" x14ac:dyDescent="0.3">
      <c r="A1036" t="s">
        <v>1974</v>
      </c>
      <c r="B1036" t="s">
        <v>1975</v>
      </c>
      <c r="C1036" t="s">
        <v>1976</v>
      </c>
      <c r="D1036" s="7">
        <v>249</v>
      </c>
      <c r="E1036" s="7">
        <v>499</v>
      </c>
      <c r="F1036" s="2">
        <v>0.5</v>
      </c>
      <c r="G1036" s="5">
        <v>3.3</v>
      </c>
      <c r="H1036" s="6">
        <v>8427</v>
      </c>
      <c r="I1036" t="s">
        <v>2954</v>
      </c>
      <c r="J1036" t="s">
        <v>3050</v>
      </c>
      <c r="K1036" s="7">
        <f t="shared" si="80"/>
        <v>4205073</v>
      </c>
      <c r="L1036" s="8">
        <f t="shared" si="81"/>
        <v>2098323</v>
      </c>
      <c r="M1036" s="9" t="str">
        <f t="shared" si="82"/>
        <v>200 – 500</v>
      </c>
      <c r="N1036">
        <f t="shared" si="83"/>
        <v>27809.1</v>
      </c>
      <c r="O1036" s="8">
        <f t="shared" si="84"/>
        <v>2106750</v>
      </c>
    </row>
    <row r="1037" spans="1:15" x14ac:dyDescent="0.3">
      <c r="A1037" t="s">
        <v>1977</v>
      </c>
      <c r="B1037" t="s">
        <v>1978</v>
      </c>
      <c r="C1037" t="s">
        <v>1979</v>
      </c>
      <c r="D1037" s="7">
        <v>625</v>
      </c>
      <c r="E1037" s="7">
        <v>1400</v>
      </c>
      <c r="F1037" s="2">
        <v>0.55000000000000004</v>
      </c>
      <c r="G1037" s="5">
        <v>4.2</v>
      </c>
      <c r="H1037" s="6">
        <v>23316</v>
      </c>
      <c r="I1037" t="s">
        <v>2954</v>
      </c>
      <c r="J1037" t="s">
        <v>3051</v>
      </c>
      <c r="K1037" s="7">
        <f t="shared" si="80"/>
        <v>32642400</v>
      </c>
      <c r="L1037" s="8">
        <f t="shared" si="81"/>
        <v>14572500</v>
      </c>
      <c r="M1037" s="9" t="str">
        <f t="shared" si="82"/>
        <v>&gt; 500</v>
      </c>
      <c r="N1037">
        <f t="shared" si="83"/>
        <v>97927.2</v>
      </c>
      <c r="O1037" s="8">
        <f t="shared" si="84"/>
        <v>18069900</v>
      </c>
    </row>
    <row r="1038" spans="1:15" x14ac:dyDescent="0.3">
      <c r="A1038" t="s">
        <v>1980</v>
      </c>
      <c r="B1038" t="s">
        <v>1981</v>
      </c>
      <c r="C1038" t="s">
        <v>1982</v>
      </c>
      <c r="D1038" s="7">
        <v>1290</v>
      </c>
      <c r="E1038" s="7">
        <v>2500</v>
      </c>
      <c r="F1038" s="2">
        <v>0.48</v>
      </c>
      <c r="G1038" s="5">
        <v>4</v>
      </c>
      <c r="H1038" s="6">
        <v>6530</v>
      </c>
      <c r="I1038" t="s">
        <v>2954</v>
      </c>
      <c r="J1038" t="s">
        <v>3052</v>
      </c>
      <c r="K1038" s="7">
        <f t="shared" si="80"/>
        <v>16325000</v>
      </c>
      <c r="L1038" s="8">
        <f t="shared" si="81"/>
        <v>8423700</v>
      </c>
      <c r="M1038" s="9" t="str">
        <f t="shared" si="82"/>
        <v>&gt; 500</v>
      </c>
      <c r="N1038">
        <f t="shared" si="83"/>
        <v>26120</v>
      </c>
      <c r="O1038" s="8">
        <f t="shared" si="84"/>
        <v>7901300</v>
      </c>
    </row>
    <row r="1039" spans="1:15" x14ac:dyDescent="0.3">
      <c r="A1039" t="s">
        <v>1983</v>
      </c>
      <c r="B1039" t="s">
        <v>1984</v>
      </c>
      <c r="C1039" t="s">
        <v>1985</v>
      </c>
      <c r="D1039" s="7">
        <v>3600</v>
      </c>
      <c r="E1039" s="7">
        <v>6190</v>
      </c>
      <c r="F1039" s="2">
        <v>0.42</v>
      </c>
      <c r="G1039" s="5">
        <v>4.3</v>
      </c>
      <c r="H1039" s="6">
        <v>11924</v>
      </c>
      <c r="I1039" t="s">
        <v>2954</v>
      </c>
      <c r="J1039" t="s">
        <v>3053</v>
      </c>
      <c r="K1039" s="7">
        <f t="shared" si="80"/>
        <v>73809560</v>
      </c>
      <c r="L1039" s="8">
        <f t="shared" si="81"/>
        <v>42926400</v>
      </c>
      <c r="M1039" s="9" t="str">
        <f t="shared" si="82"/>
        <v>&gt; 500</v>
      </c>
      <c r="N1039">
        <f t="shared" si="83"/>
        <v>51273.2</v>
      </c>
      <c r="O1039" s="8">
        <f t="shared" si="84"/>
        <v>30883160</v>
      </c>
    </row>
    <row r="1040" spans="1:15" x14ac:dyDescent="0.3">
      <c r="A1040" t="s">
        <v>1986</v>
      </c>
      <c r="B1040" t="s">
        <v>1987</v>
      </c>
      <c r="C1040" t="s">
        <v>1988</v>
      </c>
      <c r="D1040" s="7">
        <v>6549</v>
      </c>
      <c r="E1040" s="7">
        <v>13999</v>
      </c>
      <c r="F1040" s="2">
        <v>0.53</v>
      </c>
      <c r="G1040" s="5">
        <v>4</v>
      </c>
      <c r="H1040" s="6">
        <v>2961</v>
      </c>
      <c r="I1040" t="s">
        <v>2954</v>
      </c>
      <c r="J1040" t="s">
        <v>3054</v>
      </c>
      <c r="K1040" s="7">
        <f t="shared" si="80"/>
        <v>41451039</v>
      </c>
      <c r="L1040" s="8">
        <f t="shared" si="81"/>
        <v>19391589</v>
      </c>
      <c r="M1040" s="9" t="str">
        <f t="shared" si="82"/>
        <v>&gt; 500</v>
      </c>
      <c r="N1040">
        <f t="shared" si="83"/>
        <v>11844</v>
      </c>
      <c r="O1040" s="8">
        <f t="shared" si="84"/>
        <v>22059450</v>
      </c>
    </row>
    <row r="1041" spans="1:15" x14ac:dyDescent="0.3">
      <c r="A1041" t="s">
        <v>1989</v>
      </c>
      <c r="B1041" t="s">
        <v>1990</v>
      </c>
      <c r="C1041" t="s">
        <v>1941</v>
      </c>
      <c r="D1041" s="7">
        <v>1625</v>
      </c>
      <c r="E1041" s="7">
        <v>2995</v>
      </c>
      <c r="F1041" s="2">
        <v>0.46</v>
      </c>
      <c r="G1041" s="5">
        <v>4.5</v>
      </c>
      <c r="H1041" s="6">
        <v>23484</v>
      </c>
      <c r="I1041" t="s">
        <v>2954</v>
      </c>
      <c r="J1041" t="s">
        <v>3043</v>
      </c>
      <c r="K1041" s="7">
        <f t="shared" si="80"/>
        <v>70334580</v>
      </c>
      <c r="L1041" s="8">
        <f t="shared" si="81"/>
        <v>38161500</v>
      </c>
      <c r="M1041" s="9" t="str">
        <f t="shared" si="82"/>
        <v>&gt; 500</v>
      </c>
      <c r="N1041">
        <f t="shared" si="83"/>
        <v>105678</v>
      </c>
      <c r="O1041" s="8">
        <f t="shared" si="84"/>
        <v>32173080</v>
      </c>
    </row>
    <row r="1042" spans="1:15" x14ac:dyDescent="0.3">
      <c r="A1042" t="s">
        <v>1991</v>
      </c>
      <c r="B1042" t="s">
        <v>1992</v>
      </c>
      <c r="C1042" t="s">
        <v>1985</v>
      </c>
      <c r="D1042" s="7">
        <v>2599</v>
      </c>
      <c r="E1042" s="7">
        <v>5890</v>
      </c>
      <c r="F1042" s="2">
        <v>0.56000000000000005</v>
      </c>
      <c r="G1042" s="5">
        <v>4.0999999999999996</v>
      </c>
      <c r="H1042" s="6">
        <v>21783</v>
      </c>
      <c r="I1042" t="s">
        <v>2954</v>
      </c>
      <c r="J1042" t="s">
        <v>3053</v>
      </c>
      <c r="K1042" s="7">
        <f t="shared" si="80"/>
        <v>128301870</v>
      </c>
      <c r="L1042" s="8">
        <f t="shared" si="81"/>
        <v>56614017</v>
      </c>
      <c r="M1042" s="9" t="str">
        <f t="shared" si="82"/>
        <v>&gt; 500</v>
      </c>
      <c r="N1042">
        <f t="shared" si="83"/>
        <v>89310.299999999988</v>
      </c>
      <c r="O1042" s="8">
        <f t="shared" si="84"/>
        <v>71687853</v>
      </c>
    </row>
    <row r="1043" spans="1:15" x14ac:dyDescent="0.3">
      <c r="A1043" t="s">
        <v>1993</v>
      </c>
      <c r="B1043" t="s">
        <v>1994</v>
      </c>
      <c r="C1043" t="s">
        <v>1995</v>
      </c>
      <c r="D1043" s="7">
        <v>1199</v>
      </c>
      <c r="E1043" s="7">
        <v>2000</v>
      </c>
      <c r="F1043" s="2">
        <v>0.4</v>
      </c>
      <c r="G1043" s="5">
        <v>4</v>
      </c>
      <c r="H1043" s="6">
        <v>14030</v>
      </c>
      <c r="I1043" t="s">
        <v>2954</v>
      </c>
      <c r="J1043" t="s">
        <v>3055</v>
      </c>
      <c r="K1043" s="7">
        <f t="shared" si="80"/>
        <v>28060000</v>
      </c>
      <c r="L1043" s="8">
        <f t="shared" si="81"/>
        <v>16821970</v>
      </c>
      <c r="M1043" s="9" t="str">
        <f t="shared" si="82"/>
        <v>&gt; 500</v>
      </c>
      <c r="N1043">
        <f t="shared" si="83"/>
        <v>56120</v>
      </c>
      <c r="O1043" s="8">
        <f t="shared" si="84"/>
        <v>11238030</v>
      </c>
    </row>
    <row r="1044" spans="1:15" x14ac:dyDescent="0.3">
      <c r="A1044" t="s">
        <v>1996</v>
      </c>
      <c r="B1044" t="s">
        <v>1997</v>
      </c>
      <c r="C1044" t="s">
        <v>1998</v>
      </c>
      <c r="D1044" s="7">
        <v>5499</v>
      </c>
      <c r="E1044" s="7">
        <v>13150</v>
      </c>
      <c r="F1044" s="2">
        <v>0.57999999999999996</v>
      </c>
      <c r="G1044" s="5">
        <v>4.2</v>
      </c>
      <c r="H1044" s="6">
        <v>6398</v>
      </c>
      <c r="I1044" t="s">
        <v>2954</v>
      </c>
      <c r="J1044" t="s">
        <v>3056</v>
      </c>
      <c r="K1044" s="7">
        <f t="shared" si="80"/>
        <v>84133700</v>
      </c>
      <c r="L1044" s="8">
        <f t="shared" si="81"/>
        <v>35182602</v>
      </c>
      <c r="M1044" s="9" t="str">
        <f t="shared" si="82"/>
        <v>&gt; 500</v>
      </c>
      <c r="N1044">
        <f t="shared" si="83"/>
        <v>26871.600000000002</v>
      </c>
      <c r="O1044" s="8">
        <f t="shared" si="84"/>
        <v>48951098</v>
      </c>
    </row>
    <row r="1045" spans="1:15" x14ac:dyDescent="0.3">
      <c r="A1045" t="s">
        <v>1999</v>
      </c>
      <c r="B1045" t="s">
        <v>2000</v>
      </c>
      <c r="C1045" t="s">
        <v>1982</v>
      </c>
      <c r="D1045" s="7">
        <v>1299</v>
      </c>
      <c r="E1045" s="7">
        <v>3500</v>
      </c>
      <c r="F1045" s="2">
        <v>0.63</v>
      </c>
      <c r="G1045" s="5">
        <v>3.8</v>
      </c>
      <c r="H1045" s="6">
        <v>44050</v>
      </c>
      <c r="I1045" t="s">
        <v>2954</v>
      </c>
      <c r="J1045" t="s">
        <v>3052</v>
      </c>
      <c r="K1045" s="7">
        <f t="shared" si="80"/>
        <v>154175000</v>
      </c>
      <c r="L1045" s="8">
        <f t="shared" si="81"/>
        <v>57220950</v>
      </c>
      <c r="M1045" s="9" t="str">
        <f t="shared" si="82"/>
        <v>&gt; 500</v>
      </c>
      <c r="N1045">
        <f t="shared" si="83"/>
        <v>167390</v>
      </c>
      <c r="O1045" s="8">
        <f t="shared" si="84"/>
        <v>96954050</v>
      </c>
    </row>
    <row r="1046" spans="1:15" x14ac:dyDescent="0.3">
      <c r="A1046" t="s">
        <v>2001</v>
      </c>
      <c r="B1046" t="s">
        <v>2002</v>
      </c>
      <c r="C1046" t="s">
        <v>1979</v>
      </c>
      <c r="D1046" s="7">
        <v>599</v>
      </c>
      <c r="E1046" s="7">
        <v>785</v>
      </c>
      <c r="F1046" s="2">
        <v>0.24</v>
      </c>
      <c r="G1046" s="5">
        <v>4.2</v>
      </c>
      <c r="H1046" s="6">
        <v>24247</v>
      </c>
      <c r="I1046" t="s">
        <v>2954</v>
      </c>
      <c r="J1046" t="s">
        <v>3051</v>
      </c>
      <c r="K1046" s="7">
        <f t="shared" si="80"/>
        <v>19033895</v>
      </c>
      <c r="L1046" s="8">
        <f t="shared" si="81"/>
        <v>14523953</v>
      </c>
      <c r="M1046" s="9" t="str">
        <f t="shared" si="82"/>
        <v>&gt; 500</v>
      </c>
      <c r="N1046">
        <f t="shared" si="83"/>
        <v>101837.40000000001</v>
      </c>
      <c r="O1046" s="8">
        <f t="shared" si="84"/>
        <v>4509942</v>
      </c>
    </row>
    <row r="1047" spans="1:15" x14ac:dyDescent="0.3">
      <c r="A1047" t="s">
        <v>2003</v>
      </c>
      <c r="B1047" t="s">
        <v>2004</v>
      </c>
      <c r="C1047" t="s">
        <v>1982</v>
      </c>
      <c r="D1047" s="7">
        <v>1999</v>
      </c>
      <c r="E1047" s="7">
        <v>3210</v>
      </c>
      <c r="F1047" s="2">
        <v>0.38</v>
      </c>
      <c r="G1047" s="5">
        <v>4.2</v>
      </c>
      <c r="H1047" s="6">
        <v>41349</v>
      </c>
      <c r="I1047" t="s">
        <v>2954</v>
      </c>
      <c r="J1047" t="s">
        <v>3052</v>
      </c>
      <c r="K1047" s="7">
        <f t="shared" si="80"/>
        <v>132730290</v>
      </c>
      <c r="L1047" s="8">
        <f t="shared" si="81"/>
        <v>82656651</v>
      </c>
      <c r="M1047" s="9" t="str">
        <f t="shared" si="82"/>
        <v>&gt; 500</v>
      </c>
      <c r="N1047">
        <f t="shared" si="83"/>
        <v>173665.80000000002</v>
      </c>
      <c r="O1047" s="8">
        <f t="shared" si="84"/>
        <v>50073639</v>
      </c>
    </row>
    <row r="1048" spans="1:15" x14ac:dyDescent="0.3">
      <c r="A1048" t="s">
        <v>2005</v>
      </c>
      <c r="B1048" t="s">
        <v>2006</v>
      </c>
      <c r="C1048" t="s">
        <v>1995</v>
      </c>
      <c r="D1048" s="7">
        <v>549</v>
      </c>
      <c r="E1048" s="7">
        <v>1000</v>
      </c>
      <c r="F1048" s="2">
        <v>0.45</v>
      </c>
      <c r="G1048" s="5">
        <v>3.6</v>
      </c>
      <c r="H1048" s="6">
        <v>1074</v>
      </c>
      <c r="I1048" t="s">
        <v>2954</v>
      </c>
      <c r="J1048" t="s">
        <v>3055</v>
      </c>
      <c r="K1048" s="7">
        <f t="shared" si="80"/>
        <v>1074000</v>
      </c>
      <c r="L1048" s="8">
        <f t="shared" si="81"/>
        <v>589626</v>
      </c>
      <c r="M1048" s="9" t="str">
        <f t="shared" si="82"/>
        <v>&gt; 500</v>
      </c>
      <c r="N1048">
        <f t="shared" si="83"/>
        <v>3866.4</v>
      </c>
      <c r="O1048" s="8">
        <f t="shared" si="84"/>
        <v>484374</v>
      </c>
    </row>
    <row r="1049" spans="1:15" x14ac:dyDescent="0.3">
      <c r="A1049" t="s">
        <v>2007</v>
      </c>
      <c r="B1049" t="s">
        <v>2008</v>
      </c>
      <c r="C1049" t="s">
        <v>1944</v>
      </c>
      <c r="D1049" s="7">
        <v>999</v>
      </c>
      <c r="E1049" s="7">
        <v>2000</v>
      </c>
      <c r="F1049" s="2">
        <v>0.5</v>
      </c>
      <c r="G1049" s="5">
        <v>3.8</v>
      </c>
      <c r="H1049" s="6">
        <v>1163</v>
      </c>
      <c r="I1049" t="s">
        <v>2954</v>
      </c>
      <c r="J1049" t="s">
        <v>3044</v>
      </c>
      <c r="K1049" s="7">
        <f t="shared" si="80"/>
        <v>2326000</v>
      </c>
      <c r="L1049" s="8">
        <f t="shared" si="81"/>
        <v>1161837</v>
      </c>
      <c r="M1049" s="9" t="str">
        <f t="shared" si="82"/>
        <v>&gt; 500</v>
      </c>
      <c r="N1049">
        <f t="shared" si="83"/>
        <v>4419.3999999999996</v>
      </c>
      <c r="O1049" s="8">
        <f t="shared" si="84"/>
        <v>1164163</v>
      </c>
    </row>
    <row r="1050" spans="1:15" x14ac:dyDescent="0.3">
      <c r="A1050" t="s">
        <v>2009</v>
      </c>
      <c r="B1050" t="s">
        <v>2010</v>
      </c>
      <c r="C1050" t="s">
        <v>1950</v>
      </c>
      <c r="D1050" s="7">
        <v>398</v>
      </c>
      <c r="E1050" s="7">
        <v>1999</v>
      </c>
      <c r="F1050" s="2">
        <v>0.8</v>
      </c>
      <c r="G1050" s="5">
        <v>4.0999999999999996</v>
      </c>
      <c r="H1050" s="6">
        <v>257</v>
      </c>
      <c r="I1050" t="s">
        <v>2954</v>
      </c>
      <c r="J1050" t="s">
        <v>3046</v>
      </c>
      <c r="K1050" s="7">
        <f t="shared" si="80"/>
        <v>513743</v>
      </c>
      <c r="L1050" s="8">
        <f t="shared" si="81"/>
        <v>102286</v>
      </c>
      <c r="M1050" s="9" t="str">
        <f t="shared" si="82"/>
        <v>200 – 500</v>
      </c>
      <c r="N1050">
        <f t="shared" si="83"/>
        <v>1053.6999999999998</v>
      </c>
      <c r="O1050" s="8">
        <f t="shared" si="84"/>
        <v>411457</v>
      </c>
    </row>
    <row r="1051" spans="1:15" x14ac:dyDescent="0.3">
      <c r="A1051" t="s">
        <v>2011</v>
      </c>
      <c r="B1051" t="s">
        <v>2012</v>
      </c>
      <c r="C1051" t="s">
        <v>2013</v>
      </c>
      <c r="D1051" s="7">
        <v>539</v>
      </c>
      <c r="E1051" s="7">
        <v>720</v>
      </c>
      <c r="F1051" s="2">
        <v>0.25</v>
      </c>
      <c r="G1051" s="5">
        <v>4.0999999999999996</v>
      </c>
      <c r="H1051" s="6">
        <v>36017</v>
      </c>
      <c r="I1051" t="s">
        <v>2954</v>
      </c>
      <c r="J1051" t="s">
        <v>3057</v>
      </c>
      <c r="K1051" s="7">
        <f t="shared" si="80"/>
        <v>25932240</v>
      </c>
      <c r="L1051" s="8">
        <f t="shared" si="81"/>
        <v>19413163</v>
      </c>
      <c r="M1051" s="9" t="str">
        <f t="shared" si="82"/>
        <v>&gt; 500</v>
      </c>
      <c r="N1051">
        <f t="shared" si="83"/>
        <v>147669.69999999998</v>
      </c>
      <c r="O1051" s="8">
        <f t="shared" si="84"/>
        <v>6519077</v>
      </c>
    </row>
    <row r="1052" spans="1:15" x14ac:dyDescent="0.3">
      <c r="A1052" t="s">
        <v>2014</v>
      </c>
      <c r="B1052" t="s">
        <v>2015</v>
      </c>
      <c r="C1052" t="s">
        <v>1941</v>
      </c>
      <c r="D1052" s="7">
        <v>699</v>
      </c>
      <c r="E1052" s="7">
        <v>1595</v>
      </c>
      <c r="F1052" s="2">
        <v>0.56000000000000005</v>
      </c>
      <c r="G1052" s="5">
        <v>4.0999999999999996</v>
      </c>
      <c r="H1052" s="6">
        <v>8090</v>
      </c>
      <c r="I1052" t="s">
        <v>2954</v>
      </c>
      <c r="J1052" t="s">
        <v>3043</v>
      </c>
      <c r="K1052" s="7">
        <f t="shared" si="80"/>
        <v>12903550</v>
      </c>
      <c r="L1052" s="8">
        <f t="shared" si="81"/>
        <v>5654910</v>
      </c>
      <c r="M1052" s="9" t="str">
        <f t="shared" si="82"/>
        <v>&gt; 500</v>
      </c>
      <c r="N1052">
        <f t="shared" si="83"/>
        <v>33169</v>
      </c>
      <c r="O1052" s="8">
        <f t="shared" si="84"/>
        <v>7248640</v>
      </c>
    </row>
    <row r="1053" spans="1:15" x14ac:dyDescent="0.3">
      <c r="A1053" t="s">
        <v>2016</v>
      </c>
      <c r="B1053" t="s">
        <v>2017</v>
      </c>
      <c r="C1053" t="s">
        <v>1967</v>
      </c>
      <c r="D1053" s="7">
        <v>2148</v>
      </c>
      <c r="E1053" s="7">
        <v>3645</v>
      </c>
      <c r="F1053" s="2">
        <v>0.41</v>
      </c>
      <c r="G1053" s="5">
        <v>4.0999999999999996</v>
      </c>
      <c r="H1053" s="6">
        <v>31388</v>
      </c>
      <c r="I1053" t="s">
        <v>2954</v>
      </c>
      <c r="J1053" t="s">
        <v>3049</v>
      </c>
      <c r="K1053" s="7">
        <f t="shared" si="80"/>
        <v>114409260</v>
      </c>
      <c r="L1053" s="8">
        <f t="shared" si="81"/>
        <v>67421424</v>
      </c>
      <c r="M1053" s="9" t="str">
        <f t="shared" si="82"/>
        <v>&gt; 500</v>
      </c>
      <c r="N1053">
        <f t="shared" si="83"/>
        <v>128690.79999999999</v>
      </c>
      <c r="O1053" s="8">
        <f t="shared" si="84"/>
        <v>46987836</v>
      </c>
    </row>
    <row r="1054" spans="1:15" x14ac:dyDescent="0.3">
      <c r="A1054" t="s">
        <v>2018</v>
      </c>
      <c r="B1054" t="s">
        <v>2019</v>
      </c>
      <c r="C1054" t="s">
        <v>2020</v>
      </c>
      <c r="D1054" s="7">
        <v>3599</v>
      </c>
      <c r="E1054" s="7">
        <v>7950</v>
      </c>
      <c r="F1054" s="2">
        <v>0.55000000000000004</v>
      </c>
      <c r="G1054" s="5">
        <v>4.2</v>
      </c>
      <c r="H1054" s="6">
        <v>136</v>
      </c>
      <c r="I1054" t="s">
        <v>2954</v>
      </c>
      <c r="J1054" t="s">
        <v>3058</v>
      </c>
      <c r="K1054" s="7">
        <f t="shared" si="80"/>
        <v>1081200</v>
      </c>
      <c r="L1054" s="8">
        <f t="shared" si="81"/>
        <v>489464</v>
      </c>
      <c r="M1054" s="9" t="str">
        <f t="shared" si="82"/>
        <v>&gt; 500</v>
      </c>
      <c r="N1054">
        <f t="shared" si="83"/>
        <v>571.20000000000005</v>
      </c>
      <c r="O1054" s="8">
        <f t="shared" si="84"/>
        <v>591736</v>
      </c>
    </row>
    <row r="1055" spans="1:15" x14ac:dyDescent="0.3">
      <c r="A1055" t="s">
        <v>2021</v>
      </c>
      <c r="B1055" t="s">
        <v>2022</v>
      </c>
      <c r="C1055" t="s">
        <v>2023</v>
      </c>
      <c r="D1055" s="7">
        <v>351</v>
      </c>
      <c r="E1055" s="7">
        <v>999</v>
      </c>
      <c r="F1055" s="2">
        <v>0.65</v>
      </c>
      <c r="G1055" s="5">
        <v>4</v>
      </c>
      <c r="H1055" s="6">
        <v>5380</v>
      </c>
      <c r="I1055" t="s">
        <v>2954</v>
      </c>
      <c r="J1055" t="s">
        <v>3059</v>
      </c>
      <c r="K1055" s="7">
        <f t="shared" si="80"/>
        <v>5374620</v>
      </c>
      <c r="L1055" s="8">
        <f t="shared" si="81"/>
        <v>1888380</v>
      </c>
      <c r="M1055" s="9" t="str">
        <f t="shared" si="82"/>
        <v>200 – 500</v>
      </c>
      <c r="N1055">
        <f t="shared" si="83"/>
        <v>21520</v>
      </c>
      <c r="O1055" s="8">
        <f t="shared" si="84"/>
        <v>3486240</v>
      </c>
    </row>
    <row r="1056" spans="1:15" x14ac:dyDescent="0.3">
      <c r="A1056" t="s">
        <v>2024</v>
      </c>
      <c r="B1056" t="s">
        <v>2025</v>
      </c>
      <c r="C1056" t="s">
        <v>2026</v>
      </c>
      <c r="D1056" s="7">
        <v>1614</v>
      </c>
      <c r="E1056" s="7">
        <v>1745</v>
      </c>
      <c r="F1056" s="2">
        <v>0.08</v>
      </c>
      <c r="G1056" s="5">
        <v>4.3</v>
      </c>
      <c r="H1056" s="6">
        <v>37974</v>
      </c>
      <c r="I1056" t="s">
        <v>2954</v>
      </c>
      <c r="J1056" t="s">
        <v>3060</v>
      </c>
      <c r="K1056" s="7">
        <f t="shared" si="80"/>
        <v>66264630</v>
      </c>
      <c r="L1056" s="8">
        <f t="shared" si="81"/>
        <v>61290036</v>
      </c>
      <c r="M1056" s="9" t="str">
        <f t="shared" si="82"/>
        <v>&gt; 500</v>
      </c>
      <c r="N1056">
        <f t="shared" si="83"/>
        <v>163288.19999999998</v>
      </c>
      <c r="O1056" s="8">
        <f t="shared" si="84"/>
        <v>4974594</v>
      </c>
    </row>
    <row r="1057" spans="1:15" x14ac:dyDescent="0.3">
      <c r="A1057" t="s">
        <v>2027</v>
      </c>
      <c r="B1057" t="s">
        <v>2028</v>
      </c>
      <c r="C1057" t="s">
        <v>2013</v>
      </c>
      <c r="D1057" s="7">
        <v>719</v>
      </c>
      <c r="E1057" s="7">
        <v>1295</v>
      </c>
      <c r="F1057" s="2">
        <v>0.44</v>
      </c>
      <c r="G1057" s="5">
        <v>4.2</v>
      </c>
      <c r="H1057" s="6">
        <v>17218</v>
      </c>
      <c r="I1057" t="s">
        <v>2954</v>
      </c>
      <c r="J1057" t="s">
        <v>3057</v>
      </c>
      <c r="K1057" s="7">
        <f t="shared" si="80"/>
        <v>22297310</v>
      </c>
      <c r="L1057" s="8">
        <f t="shared" si="81"/>
        <v>12379742</v>
      </c>
      <c r="M1057" s="9" t="str">
        <f t="shared" si="82"/>
        <v>&gt; 500</v>
      </c>
      <c r="N1057">
        <f t="shared" si="83"/>
        <v>72315.600000000006</v>
      </c>
      <c r="O1057" s="8">
        <f t="shared" si="84"/>
        <v>9917568</v>
      </c>
    </row>
    <row r="1058" spans="1:15" x14ac:dyDescent="0.3">
      <c r="A1058" t="s">
        <v>2029</v>
      </c>
      <c r="B1058" t="s">
        <v>2030</v>
      </c>
      <c r="C1058" t="s">
        <v>1950</v>
      </c>
      <c r="D1058" s="7">
        <v>678</v>
      </c>
      <c r="E1058" s="7">
        <v>1499</v>
      </c>
      <c r="F1058" s="2">
        <v>0.55000000000000004</v>
      </c>
      <c r="G1058" s="5">
        <v>4.2</v>
      </c>
      <c r="H1058" s="6">
        <v>900</v>
      </c>
      <c r="I1058" t="s">
        <v>2954</v>
      </c>
      <c r="J1058" t="s">
        <v>3046</v>
      </c>
      <c r="K1058" s="7">
        <f t="shared" si="80"/>
        <v>1349100</v>
      </c>
      <c r="L1058" s="8">
        <f t="shared" si="81"/>
        <v>610200</v>
      </c>
      <c r="M1058" s="9" t="str">
        <f t="shared" si="82"/>
        <v>&gt; 500</v>
      </c>
      <c r="N1058">
        <f t="shared" si="83"/>
        <v>3780</v>
      </c>
      <c r="O1058" s="8">
        <f t="shared" si="84"/>
        <v>738900</v>
      </c>
    </row>
    <row r="1059" spans="1:15" x14ac:dyDescent="0.3">
      <c r="A1059" t="s">
        <v>2031</v>
      </c>
      <c r="B1059" t="s">
        <v>2032</v>
      </c>
      <c r="C1059" t="s">
        <v>1995</v>
      </c>
      <c r="D1059" s="7">
        <v>809</v>
      </c>
      <c r="E1059" s="7">
        <v>1545</v>
      </c>
      <c r="F1059" s="2">
        <v>0.48</v>
      </c>
      <c r="G1059" s="5">
        <v>3.7</v>
      </c>
      <c r="H1059" s="6">
        <v>976</v>
      </c>
      <c r="I1059" t="s">
        <v>2954</v>
      </c>
      <c r="J1059" t="s">
        <v>3055</v>
      </c>
      <c r="K1059" s="7">
        <f t="shared" si="80"/>
        <v>1507920</v>
      </c>
      <c r="L1059" s="8">
        <f t="shared" si="81"/>
        <v>789584</v>
      </c>
      <c r="M1059" s="9" t="str">
        <f t="shared" si="82"/>
        <v>&gt; 500</v>
      </c>
      <c r="N1059">
        <f t="shared" si="83"/>
        <v>3611.2000000000003</v>
      </c>
      <c r="O1059" s="8">
        <f t="shared" si="84"/>
        <v>718336</v>
      </c>
    </row>
    <row r="1060" spans="1:15" x14ac:dyDescent="0.3">
      <c r="A1060" t="s">
        <v>2033</v>
      </c>
      <c r="B1060" t="s">
        <v>2034</v>
      </c>
      <c r="C1060" t="s">
        <v>2035</v>
      </c>
      <c r="D1060" s="7">
        <v>1969</v>
      </c>
      <c r="E1060" s="7">
        <v>5000</v>
      </c>
      <c r="F1060" s="2">
        <v>0.61</v>
      </c>
      <c r="G1060" s="5">
        <v>4.0999999999999996</v>
      </c>
      <c r="H1060" s="6">
        <v>4927</v>
      </c>
      <c r="I1060" t="s">
        <v>2954</v>
      </c>
      <c r="J1060" t="s">
        <v>3061</v>
      </c>
      <c r="K1060" s="7">
        <f t="shared" si="80"/>
        <v>24635000</v>
      </c>
      <c r="L1060" s="8">
        <f t="shared" si="81"/>
        <v>9701263</v>
      </c>
      <c r="M1060" s="9" t="str">
        <f t="shared" si="82"/>
        <v>&gt; 500</v>
      </c>
      <c r="N1060">
        <f t="shared" si="83"/>
        <v>20200.699999999997</v>
      </c>
      <c r="O1060" s="8">
        <f t="shared" si="84"/>
        <v>14933737</v>
      </c>
    </row>
    <row r="1061" spans="1:15" x14ac:dyDescent="0.3">
      <c r="A1061" t="s">
        <v>2036</v>
      </c>
      <c r="B1061" t="s">
        <v>2037</v>
      </c>
      <c r="C1061" t="s">
        <v>1950</v>
      </c>
      <c r="D1061" s="7">
        <v>1490</v>
      </c>
      <c r="E1061" s="7">
        <v>1695</v>
      </c>
      <c r="F1061" s="2">
        <v>0.12</v>
      </c>
      <c r="G1061" s="5">
        <v>4.4000000000000004</v>
      </c>
      <c r="H1061" s="6">
        <v>3543</v>
      </c>
      <c r="I1061" t="s">
        <v>2954</v>
      </c>
      <c r="J1061" t="s">
        <v>3046</v>
      </c>
      <c r="K1061" s="7">
        <f t="shared" si="80"/>
        <v>6005385</v>
      </c>
      <c r="L1061" s="8">
        <f t="shared" si="81"/>
        <v>5279070</v>
      </c>
      <c r="M1061" s="9" t="str">
        <f t="shared" si="82"/>
        <v>&gt; 500</v>
      </c>
      <c r="N1061">
        <f t="shared" si="83"/>
        <v>15589.2</v>
      </c>
      <c r="O1061" s="8">
        <f t="shared" si="84"/>
        <v>726315</v>
      </c>
    </row>
    <row r="1062" spans="1:15" x14ac:dyDescent="0.3">
      <c r="A1062" t="s">
        <v>2038</v>
      </c>
      <c r="B1062" t="s">
        <v>2039</v>
      </c>
      <c r="C1062" t="s">
        <v>1944</v>
      </c>
      <c r="D1062" s="7">
        <v>2499</v>
      </c>
      <c r="E1062" s="7">
        <v>3945</v>
      </c>
      <c r="F1062" s="2">
        <v>0.37</v>
      </c>
      <c r="G1062" s="5">
        <v>3.8</v>
      </c>
      <c r="H1062" s="6">
        <v>2732</v>
      </c>
      <c r="I1062" t="s">
        <v>2954</v>
      </c>
      <c r="J1062" t="s">
        <v>3044</v>
      </c>
      <c r="K1062" s="7">
        <f t="shared" si="80"/>
        <v>10777740</v>
      </c>
      <c r="L1062" s="8">
        <f t="shared" si="81"/>
        <v>6827268</v>
      </c>
      <c r="M1062" s="9" t="str">
        <f t="shared" si="82"/>
        <v>&gt; 500</v>
      </c>
      <c r="N1062">
        <f t="shared" si="83"/>
        <v>10381.6</v>
      </c>
      <c r="O1062" s="8">
        <f t="shared" si="84"/>
        <v>3950472</v>
      </c>
    </row>
    <row r="1063" spans="1:15" x14ac:dyDescent="0.3">
      <c r="A1063" t="s">
        <v>2040</v>
      </c>
      <c r="B1063" t="s">
        <v>2041</v>
      </c>
      <c r="C1063" t="s">
        <v>2042</v>
      </c>
      <c r="D1063" s="7">
        <v>1665</v>
      </c>
      <c r="E1063" s="7">
        <v>2099</v>
      </c>
      <c r="F1063" s="2">
        <v>0.21</v>
      </c>
      <c r="G1063" s="5">
        <v>4</v>
      </c>
      <c r="H1063" s="6">
        <v>14368</v>
      </c>
      <c r="I1063" t="s">
        <v>2954</v>
      </c>
      <c r="J1063" t="s">
        <v>3062</v>
      </c>
      <c r="K1063" s="7">
        <f t="shared" si="80"/>
        <v>30158432</v>
      </c>
      <c r="L1063" s="8">
        <f t="shared" si="81"/>
        <v>23922720</v>
      </c>
      <c r="M1063" s="9" t="str">
        <f t="shared" si="82"/>
        <v>&gt; 500</v>
      </c>
      <c r="N1063">
        <f t="shared" si="83"/>
        <v>57472</v>
      </c>
      <c r="O1063" s="8">
        <f t="shared" si="84"/>
        <v>6235712</v>
      </c>
    </row>
    <row r="1064" spans="1:15" x14ac:dyDescent="0.3">
      <c r="A1064" t="s">
        <v>2043</v>
      </c>
      <c r="B1064" t="s">
        <v>2044</v>
      </c>
      <c r="C1064" t="s">
        <v>1967</v>
      </c>
      <c r="D1064" s="7">
        <v>3229</v>
      </c>
      <c r="E1064" s="7">
        <v>5295</v>
      </c>
      <c r="F1064" s="2">
        <v>0.39</v>
      </c>
      <c r="G1064" s="5">
        <v>4.2</v>
      </c>
      <c r="H1064" s="6">
        <v>39724</v>
      </c>
      <c r="I1064" t="s">
        <v>2954</v>
      </c>
      <c r="J1064" t="s">
        <v>3049</v>
      </c>
      <c r="K1064" s="7">
        <f t="shared" si="80"/>
        <v>210338580</v>
      </c>
      <c r="L1064" s="8">
        <f t="shared" si="81"/>
        <v>128268796</v>
      </c>
      <c r="M1064" s="9" t="str">
        <f t="shared" si="82"/>
        <v>&gt; 500</v>
      </c>
      <c r="N1064">
        <f t="shared" si="83"/>
        <v>166840.80000000002</v>
      </c>
      <c r="O1064" s="8">
        <f t="shared" si="84"/>
        <v>82069784</v>
      </c>
    </row>
    <row r="1065" spans="1:15" x14ac:dyDescent="0.3">
      <c r="A1065" t="s">
        <v>2045</v>
      </c>
      <c r="B1065" t="s">
        <v>2046</v>
      </c>
      <c r="C1065" t="s">
        <v>1967</v>
      </c>
      <c r="D1065" s="7">
        <v>1799</v>
      </c>
      <c r="E1065" s="7">
        <v>3595</v>
      </c>
      <c r="F1065" s="2">
        <v>0.5</v>
      </c>
      <c r="G1065" s="5">
        <v>3.8</v>
      </c>
      <c r="H1065" s="6">
        <v>9791</v>
      </c>
      <c r="I1065" t="s">
        <v>2954</v>
      </c>
      <c r="J1065" t="s">
        <v>3049</v>
      </c>
      <c r="K1065" s="7">
        <f t="shared" si="80"/>
        <v>35198645</v>
      </c>
      <c r="L1065" s="8">
        <f t="shared" si="81"/>
        <v>17614009</v>
      </c>
      <c r="M1065" s="9" t="str">
        <f t="shared" si="82"/>
        <v>&gt; 500</v>
      </c>
      <c r="N1065">
        <f t="shared" si="83"/>
        <v>37205.799999999996</v>
      </c>
      <c r="O1065" s="8">
        <f t="shared" si="84"/>
        <v>17584636</v>
      </c>
    </row>
    <row r="1066" spans="1:15" x14ac:dyDescent="0.3">
      <c r="A1066" t="s">
        <v>2047</v>
      </c>
      <c r="B1066" t="s">
        <v>2048</v>
      </c>
      <c r="C1066" t="s">
        <v>1941</v>
      </c>
      <c r="D1066" s="7">
        <v>1260</v>
      </c>
      <c r="E1066" s="7">
        <v>1699</v>
      </c>
      <c r="F1066" s="2">
        <v>0.26</v>
      </c>
      <c r="G1066" s="5">
        <v>4.2</v>
      </c>
      <c r="H1066" s="6">
        <v>2891</v>
      </c>
      <c r="I1066" t="s">
        <v>2954</v>
      </c>
      <c r="J1066" t="s">
        <v>3043</v>
      </c>
      <c r="K1066" s="7">
        <f t="shared" si="80"/>
        <v>4911809</v>
      </c>
      <c r="L1066" s="8">
        <f t="shared" si="81"/>
        <v>3642660</v>
      </c>
      <c r="M1066" s="9" t="str">
        <f t="shared" si="82"/>
        <v>&gt; 500</v>
      </c>
      <c r="N1066">
        <f t="shared" si="83"/>
        <v>12142.2</v>
      </c>
      <c r="O1066" s="8">
        <f t="shared" si="84"/>
        <v>1269149</v>
      </c>
    </row>
    <row r="1067" spans="1:15" x14ac:dyDescent="0.3">
      <c r="A1067" t="s">
        <v>2049</v>
      </c>
      <c r="B1067" t="s">
        <v>2050</v>
      </c>
      <c r="C1067" t="s">
        <v>1944</v>
      </c>
      <c r="D1067" s="7">
        <v>749</v>
      </c>
      <c r="E1067" s="7">
        <v>1129</v>
      </c>
      <c r="F1067" s="2">
        <v>0.34</v>
      </c>
      <c r="G1067" s="5">
        <v>4</v>
      </c>
      <c r="H1067" s="6">
        <v>2446</v>
      </c>
      <c r="I1067" t="s">
        <v>2954</v>
      </c>
      <c r="J1067" t="s">
        <v>3044</v>
      </c>
      <c r="K1067" s="7">
        <f t="shared" si="80"/>
        <v>2761534</v>
      </c>
      <c r="L1067" s="8">
        <f t="shared" si="81"/>
        <v>1832054</v>
      </c>
      <c r="M1067" s="9" t="str">
        <f t="shared" si="82"/>
        <v>&gt; 500</v>
      </c>
      <c r="N1067">
        <f t="shared" si="83"/>
        <v>9784</v>
      </c>
      <c r="O1067" s="8">
        <f t="shared" si="84"/>
        <v>929480</v>
      </c>
    </row>
    <row r="1068" spans="1:15" x14ac:dyDescent="0.3">
      <c r="A1068" t="s">
        <v>2051</v>
      </c>
      <c r="B1068" t="s">
        <v>2052</v>
      </c>
      <c r="C1068" t="s">
        <v>1982</v>
      </c>
      <c r="D1068" s="7">
        <v>3499</v>
      </c>
      <c r="E1068" s="7">
        <v>5795</v>
      </c>
      <c r="F1068" s="2">
        <v>0.4</v>
      </c>
      <c r="G1068" s="5">
        <v>3.9</v>
      </c>
      <c r="H1068" s="6">
        <v>25340</v>
      </c>
      <c r="I1068" t="s">
        <v>2954</v>
      </c>
      <c r="J1068" t="s">
        <v>3052</v>
      </c>
      <c r="K1068" s="7">
        <f t="shared" si="80"/>
        <v>146845300</v>
      </c>
      <c r="L1068" s="8">
        <f t="shared" si="81"/>
        <v>88664660</v>
      </c>
      <c r="M1068" s="9" t="str">
        <f t="shared" si="82"/>
        <v>&gt; 500</v>
      </c>
      <c r="N1068">
        <f t="shared" si="83"/>
        <v>98826</v>
      </c>
      <c r="O1068" s="8">
        <f t="shared" si="84"/>
        <v>58180640</v>
      </c>
    </row>
    <row r="1069" spans="1:15" x14ac:dyDescent="0.3">
      <c r="A1069" t="s">
        <v>2053</v>
      </c>
      <c r="B1069" t="s">
        <v>2054</v>
      </c>
      <c r="C1069" t="s">
        <v>2055</v>
      </c>
      <c r="D1069" s="7">
        <v>379</v>
      </c>
      <c r="E1069" s="7">
        <v>999</v>
      </c>
      <c r="F1069" s="2">
        <v>0.62</v>
      </c>
      <c r="G1069" s="5">
        <v>4.3</v>
      </c>
      <c r="H1069" s="6">
        <v>3096</v>
      </c>
      <c r="I1069" t="s">
        <v>2954</v>
      </c>
      <c r="J1069" t="s">
        <v>3063</v>
      </c>
      <c r="K1069" s="7">
        <f t="shared" si="80"/>
        <v>3092904</v>
      </c>
      <c r="L1069" s="8">
        <f t="shared" si="81"/>
        <v>1173384</v>
      </c>
      <c r="M1069" s="9" t="str">
        <f t="shared" si="82"/>
        <v>200 – 500</v>
      </c>
      <c r="N1069">
        <f t="shared" si="83"/>
        <v>13312.8</v>
      </c>
      <c r="O1069" s="8">
        <f t="shared" si="84"/>
        <v>1919520</v>
      </c>
    </row>
    <row r="1070" spans="1:15" x14ac:dyDescent="0.3">
      <c r="A1070" t="s">
        <v>2056</v>
      </c>
      <c r="B1070" t="s">
        <v>2057</v>
      </c>
      <c r="C1070" t="s">
        <v>1944</v>
      </c>
      <c r="D1070" s="7">
        <v>1099</v>
      </c>
      <c r="E1070" s="7">
        <v>2400</v>
      </c>
      <c r="F1070" s="2">
        <v>0.54</v>
      </c>
      <c r="G1070" s="5">
        <v>3.8</v>
      </c>
      <c r="H1070" s="6">
        <v>4</v>
      </c>
      <c r="I1070" t="s">
        <v>2954</v>
      </c>
      <c r="J1070" t="s">
        <v>3044</v>
      </c>
      <c r="K1070" s="7">
        <f t="shared" si="80"/>
        <v>9600</v>
      </c>
      <c r="L1070" s="8">
        <f t="shared" si="81"/>
        <v>4396</v>
      </c>
      <c r="M1070" s="9" t="str">
        <f t="shared" si="82"/>
        <v>&gt; 500</v>
      </c>
      <c r="N1070">
        <f t="shared" si="83"/>
        <v>15.2</v>
      </c>
      <c r="O1070" s="8">
        <f t="shared" si="84"/>
        <v>5204</v>
      </c>
    </row>
    <row r="1071" spans="1:15" x14ac:dyDescent="0.3">
      <c r="A1071" t="s">
        <v>2058</v>
      </c>
      <c r="B1071" t="s">
        <v>2059</v>
      </c>
      <c r="C1071" t="s">
        <v>1995</v>
      </c>
      <c r="D1071" s="7">
        <v>749</v>
      </c>
      <c r="E1071" s="7">
        <v>1299</v>
      </c>
      <c r="F1071" s="2">
        <v>0.42</v>
      </c>
      <c r="G1071" s="5">
        <v>4</v>
      </c>
      <c r="H1071" s="6">
        <v>119</v>
      </c>
      <c r="I1071" t="s">
        <v>2954</v>
      </c>
      <c r="J1071" t="s">
        <v>3055</v>
      </c>
      <c r="K1071" s="7">
        <f t="shared" si="80"/>
        <v>154581</v>
      </c>
      <c r="L1071" s="8">
        <f t="shared" si="81"/>
        <v>89131</v>
      </c>
      <c r="M1071" s="9" t="str">
        <f t="shared" si="82"/>
        <v>&gt; 500</v>
      </c>
      <c r="N1071">
        <f t="shared" si="83"/>
        <v>476</v>
      </c>
      <c r="O1071" s="8">
        <f t="shared" si="84"/>
        <v>65450</v>
      </c>
    </row>
    <row r="1072" spans="1:15" x14ac:dyDescent="0.3">
      <c r="A1072" t="s">
        <v>2060</v>
      </c>
      <c r="B1072" t="s">
        <v>2061</v>
      </c>
      <c r="C1072" t="s">
        <v>2062</v>
      </c>
      <c r="D1072" s="7">
        <v>1299</v>
      </c>
      <c r="E1072" s="7">
        <v>1299</v>
      </c>
      <c r="F1072" s="2">
        <v>0</v>
      </c>
      <c r="G1072" s="5">
        <v>4.2</v>
      </c>
      <c r="H1072" s="6">
        <v>40106</v>
      </c>
      <c r="I1072" t="s">
        <v>2954</v>
      </c>
      <c r="J1072" t="s">
        <v>3064</v>
      </c>
      <c r="K1072" s="7">
        <f t="shared" si="80"/>
        <v>52097694</v>
      </c>
      <c r="L1072" s="8">
        <f t="shared" si="81"/>
        <v>52097694</v>
      </c>
      <c r="M1072" s="9" t="str">
        <f t="shared" si="82"/>
        <v>&gt; 500</v>
      </c>
      <c r="N1072">
        <f t="shared" si="83"/>
        <v>168445.2</v>
      </c>
      <c r="O1072" s="8">
        <f t="shared" si="84"/>
        <v>0</v>
      </c>
    </row>
    <row r="1073" spans="1:15" x14ac:dyDescent="0.3">
      <c r="A1073" t="s">
        <v>2063</v>
      </c>
      <c r="B1073" t="s">
        <v>2064</v>
      </c>
      <c r="C1073" t="s">
        <v>1979</v>
      </c>
      <c r="D1073" s="7">
        <v>549</v>
      </c>
      <c r="E1073" s="7">
        <v>1090</v>
      </c>
      <c r="F1073" s="2">
        <v>0.5</v>
      </c>
      <c r="G1073" s="5">
        <v>4.2</v>
      </c>
      <c r="H1073" s="6">
        <v>13029</v>
      </c>
      <c r="I1073" t="s">
        <v>2954</v>
      </c>
      <c r="J1073" t="s">
        <v>3051</v>
      </c>
      <c r="K1073" s="7">
        <f t="shared" si="80"/>
        <v>14201610</v>
      </c>
      <c r="L1073" s="8">
        <f t="shared" si="81"/>
        <v>7152921</v>
      </c>
      <c r="M1073" s="9" t="str">
        <f t="shared" si="82"/>
        <v>&gt; 500</v>
      </c>
      <c r="N1073">
        <f t="shared" si="83"/>
        <v>54721.8</v>
      </c>
      <c r="O1073" s="8">
        <f t="shared" si="84"/>
        <v>7048689</v>
      </c>
    </row>
    <row r="1074" spans="1:15" x14ac:dyDescent="0.3">
      <c r="A1074" t="s">
        <v>2065</v>
      </c>
      <c r="B1074" t="s">
        <v>2066</v>
      </c>
      <c r="C1074" t="s">
        <v>1947</v>
      </c>
      <c r="D1074" s="7">
        <v>899</v>
      </c>
      <c r="E1074" s="7">
        <v>2000</v>
      </c>
      <c r="F1074" s="2">
        <v>0.55000000000000004</v>
      </c>
      <c r="G1074" s="5">
        <v>3.6</v>
      </c>
      <c r="H1074" s="6">
        <v>291</v>
      </c>
      <c r="I1074" t="s">
        <v>2954</v>
      </c>
      <c r="J1074" t="s">
        <v>3045</v>
      </c>
      <c r="K1074" s="7">
        <f t="shared" si="80"/>
        <v>582000</v>
      </c>
      <c r="L1074" s="8">
        <f t="shared" si="81"/>
        <v>261609</v>
      </c>
      <c r="M1074" s="9" t="str">
        <f t="shared" si="82"/>
        <v>&gt; 500</v>
      </c>
      <c r="N1074">
        <f t="shared" si="83"/>
        <v>1047.6000000000001</v>
      </c>
      <c r="O1074" s="8">
        <f t="shared" si="84"/>
        <v>320391</v>
      </c>
    </row>
    <row r="1075" spans="1:15" x14ac:dyDescent="0.3">
      <c r="A1075" t="s">
        <v>2067</v>
      </c>
      <c r="B1075" t="s">
        <v>2068</v>
      </c>
      <c r="C1075" t="s">
        <v>1979</v>
      </c>
      <c r="D1075" s="7">
        <v>1321</v>
      </c>
      <c r="E1075" s="7">
        <v>1545</v>
      </c>
      <c r="F1075" s="2">
        <v>0.14000000000000001</v>
      </c>
      <c r="G1075" s="5">
        <v>4.3</v>
      </c>
      <c r="H1075" s="6">
        <v>15453</v>
      </c>
      <c r="I1075" t="s">
        <v>2954</v>
      </c>
      <c r="J1075" t="s">
        <v>3051</v>
      </c>
      <c r="K1075" s="7">
        <f t="shared" si="80"/>
        <v>23874885</v>
      </c>
      <c r="L1075" s="8">
        <f t="shared" si="81"/>
        <v>20413413</v>
      </c>
      <c r="M1075" s="9" t="str">
        <f t="shared" si="82"/>
        <v>&gt; 500</v>
      </c>
      <c r="N1075">
        <f t="shared" si="83"/>
        <v>66447.899999999994</v>
      </c>
      <c r="O1075" s="8">
        <f t="shared" si="84"/>
        <v>3461472</v>
      </c>
    </row>
    <row r="1076" spans="1:15" x14ac:dyDescent="0.3">
      <c r="A1076" t="s">
        <v>2069</v>
      </c>
      <c r="B1076" t="s">
        <v>2070</v>
      </c>
      <c r="C1076" t="s">
        <v>1950</v>
      </c>
      <c r="D1076" s="7">
        <v>1099</v>
      </c>
      <c r="E1076" s="7">
        <v>1999</v>
      </c>
      <c r="F1076" s="2">
        <v>0.45</v>
      </c>
      <c r="G1076" s="5">
        <v>4</v>
      </c>
      <c r="H1076" s="6">
        <v>604</v>
      </c>
      <c r="I1076" t="s">
        <v>2954</v>
      </c>
      <c r="J1076" t="s">
        <v>3046</v>
      </c>
      <c r="K1076" s="7">
        <f t="shared" si="80"/>
        <v>1207396</v>
      </c>
      <c r="L1076" s="8">
        <f t="shared" si="81"/>
        <v>663796</v>
      </c>
      <c r="M1076" s="9" t="str">
        <f t="shared" si="82"/>
        <v>&gt; 500</v>
      </c>
      <c r="N1076">
        <f t="shared" si="83"/>
        <v>2416</v>
      </c>
      <c r="O1076" s="8">
        <f t="shared" si="84"/>
        <v>543600</v>
      </c>
    </row>
    <row r="1077" spans="1:15" x14ac:dyDescent="0.3">
      <c r="A1077" t="s">
        <v>2071</v>
      </c>
      <c r="B1077" t="s">
        <v>2072</v>
      </c>
      <c r="C1077" t="s">
        <v>1979</v>
      </c>
      <c r="D1077" s="7">
        <v>775</v>
      </c>
      <c r="E1077" s="7">
        <v>875</v>
      </c>
      <c r="F1077" s="2">
        <v>0.11</v>
      </c>
      <c r="G1077" s="5">
        <v>4.2</v>
      </c>
      <c r="H1077" s="6">
        <v>46647</v>
      </c>
      <c r="I1077" t="s">
        <v>2954</v>
      </c>
      <c r="J1077" t="s">
        <v>3051</v>
      </c>
      <c r="K1077" s="7">
        <f t="shared" si="80"/>
        <v>40816125</v>
      </c>
      <c r="L1077" s="8">
        <f t="shared" si="81"/>
        <v>36151425</v>
      </c>
      <c r="M1077" s="9" t="str">
        <f t="shared" si="82"/>
        <v>&gt; 500</v>
      </c>
      <c r="N1077">
        <f t="shared" si="83"/>
        <v>195917.4</v>
      </c>
      <c r="O1077" s="8">
        <f t="shared" si="84"/>
        <v>4664700</v>
      </c>
    </row>
    <row r="1078" spans="1:15" x14ac:dyDescent="0.3">
      <c r="A1078" t="s">
        <v>2073</v>
      </c>
      <c r="B1078" t="s">
        <v>2074</v>
      </c>
      <c r="C1078" t="s">
        <v>1998</v>
      </c>
      <c r="D1078" s="7">
        <v>6299</v>
      </c>
      <c r="E1078" s="7">
        <v>15270</v>
      </c>
      <c r="F1078" s="2">
        <v>0.59</v>
      </c>
      <c r="G1078" s="5">
        <v>4.0999999999999996</v>
      </c>
      <c r="H1078" s="6">
        <v>3233</v>
      </c>
      <c r="I1078" t="s">
        <v>2954</v>
      </c>
      <c r="J1078" t="s">
        <v>3056</v>
      </c>
      <c r="K1078" s="7">
        <f t="shared" si="80"/>
        <v>49367910</v>
      </c>
      <c r="L1078" s="8">
        <f t="shared" si="81"/>
        <v>20364667</v>
      </c>
      <c r="M1078" s="9" t="str">
        <f t="shared" si="82"/>
        <v>&gt; 500</v>
      </c>
      <c r="N1078">
        <f t="shared" si="83"/>
        <v>13255.3</v>
      </c>
      <c r="O1078" s="8">
        <f t="shared" si="84"/>
        <v>29003243</v>
      </c>
    </row>
    <row r="1079" spans="1:15" x14ac:dyDescent="0.3">
      <c r="A1079" t="s">
        <v>2075</v>
      </c>
      <c r="B1079" t="s">
        <v>2076</v>
      </c>
      <c r="C1079" t="s">
        <v>2026</v>
      </c>
      <c r="D1079" s="7">
        <v>3190</v>
      </c>
      <c r="E1079" s="7">
        <v>4195</v>
      </c>
      <c r="F1079" s="2">
        <v>0.24</v>
      </c>
      <c r="G1079" s="5">
        <v>4</v>
      </c>
      <c r="H1079" s="6">
        <v>1282</v>
      </c>
      <c r="I1079" t="s">
        <v>2954</v>
      </c>
      <c r="J1079" t="s">
        <v>3060</v>
      </c>
      <c r="K1079" s="7">
        <f t="shared" si="80"/>
        <v>5377990</v>
      </c>
      <c r="L1079" s="8">
        <f t="shared" si="81"/>
        <v>4089580</v>
      </c>
      <c r="M1079" s="9" t="str">
        <f t="shared" si="82"/>
        <v>&gt; 500</v>
      </c>
      <c r="N1079">
        <f t="shared" si="83"/>
        <v>5128</v>
      </c>
      <c r="O1079" s="8">
        <f t="shared" si="84"/>
        <v>1288410</v>
      </c>
    </row>
    <row r="1080" spans="1:15" x14ac:dyDescent="0.3">
      <c r="A1080" t="s">
        <v>2077</v>
      </c>
      <c r="B1080" t="s">
        <v>2078</v>
      </c>
      <c r="C1080" t="s">
        <v>1944</v>
      </c>
      <c r="D1080" s="7">
        <v>799</v>
      </c>
      <c r="E1080" s="7">
        <v>1989</v>
      </c>
      <c r="F1080" s="2">
        <v>0.6</v>
      </c>
      <c r="G1080" s="5">
        <v>4.3</v>
      </c>
      <c r="H1080" s="6">
        <v>70</v>
      </c>
      <c r="I1080" t="s">
        <v>2954</v>
      </c>
      <c r="J1080" t="s">
        <v>3044</v>
      </c>
      <c r="K1080" s="7">
        <f t="shared" si="80"/>
        <v>139230</v>
      </c>
      <c r="L1080" s="8">
        <f t="shared" si="81"/>
        <v>55930</v>
      </c>
      <c r="M1080" s="9" t="str">
        <f t="shared" si="82"/>
        <v>&gt; 500</v>
      </c>
      <c r="N1080">
        <f t="shared" si="83"/>
        <v>301</v>
      </c>
      <c r="O1080" s="8">
        <f t="shared" si="84"/>
        <v>83300</v>
      </c>
    </row>
    <row r="1081" spans="1:15" x14ac:dyDescent="0.3">
      <c r="A1081" t="s">
        <v>2079</v>
      </c>
      <c r="B1081" t="s">
        <v>2080</v>
      </c>
      <c r="C1081" t="s">
        <v>2035</v>
      </c>
      <c r="D1081" s="7">
        <v>2699</v>
      </c>
      <c r="E1081" s="7">
        <v>5000</v>
      </c>
      <c r="F1081" s="2">
        <v>0.46</v>
      </c>
      <c r="G1081" s="5">
        <v>4</v>
      </c>
      <c r="H1081" s="6">
        <v>26164</v>
      </c>
      <c r="I1081" t="s">
        <v>2954</v>
      </c>
      <c r="J1081" t="s">
        <v>3061</v>
      </c>
      <c r="K1081" s="7">
        <f t="shared" si="80"/>
        <v>130820000</v>
      </c>
      <c r="L1081" s="8">
        <f t="shared" si="81"/>
        <v>70616636</v>
      </c>
      <c r="M1081" s="9" t="str">
        <f t="shared" si="82"/>
        <v>&gt; 500</v>
      </c>
      <c r="N1081">
        <f t="shared" si="83"/>
        <v>104656</v>
      </c>
      <c r="O1081" s="8">
        <f t="shared" si="84"/>
        <v>60203364</v>
      </c>
    </row>
    <row r="1082" spans="1:15" x14ac:dyDescent="0.3">
      <c r="A1082" t="s">
        <v>2081</v>
      </c>
      <c r="B1082" t="s">
        <v>2082</v>
      </c>
      <c r="C1082" t="s">
        <v>1979</v>
      </c>
      <c r="D1082" s="7">
        <v>599</v>
      </c>
      <c r="E1082" s="7">
        <v>990</v>
      </c>
      <c r="F1082" s="2">
        <v>0.39</v>
      </c>
      <c r="G1082" s="5">
        <v>3.9</v>
      </c>
      <c r="H1082" s="6">
        <v>16166</v>
      </c>
      <c r="I1082" t="s">
        <v>2954</v>
      </c>
      <c r="J1082" t="s">
        <v>3051</v>
      </c>
      <c r="K1082" s="7">
        <f t="shared" si="80"/>
        <v>16004340</v>
      </c>
      <c r="L1082" s="8">
        <f t="shared" si="81"/>
        <v>9683434</v>
      </c>
      <c r="M1082" s="9" t="str">
        <f t="shared" si="82"/>
        <v>&gt; 500</v>
      </c>
      <c r="N1082">
        <f t="shared" si="83"/>
        <v>63047.4</v>
      </c>
      <c r="O1082" s="8">
        <f t="shared" si="84"/>
        <v>6320906</v>
      </c>
    </row>
    <row r="1083" spans="1:15" x14ac:dyDescent="0.3">
      <c r="A1083" t="s">
        <v>2083</v>
      </c>
      <c r="B1083" t="s">
        <v>2084</v>
      </c>
      <c r="C1083" t="s">
        <v>1995</v>
      </c>
      <c r="D1083" s="7">
        <v>749</v>
      </c>
      <c r="E1083" s="7">
        <v>1111</v>
      </c>
      <c r="F1083" s="2">
        <v>0.33</v>
      </c>
      <c r="G1083" s="5">
        <v>4.2</v>
      </c>
      <c r="H1083" s="6">
        <v>35693</v>
      </c>
      <c r="I1083" t="s">
        <v>2954</v>
      </c>
      <c r="J1083" t="s">
        <v>3055</v>
      </c>
      <c r="K1083" s="7">
        <f t="shared" si="80"/>
        <v>39654923</v>
      </c>
      <c r="L1083" s="8">
        <f t="shared" si="81"/>
        <v>26734057</v>
      </c>
      <c r="M1083" s="9" t="str">
        <f t="shared" si="82"/>
        <v>&gt; 500</v>
      </c>
      <c r="N1083">
        <f t="shared" si="83"/>
        <v>149910.6</v>
      </c>
      <c r="O1083" s="8">
        <f t="shared" si="84"/>
        <v>12920866</v>
      </c>
    </row>
    <row r="1084" spans="1:15" x14ac:dyDescent="0.3">
      <c r="A1084" t="s">
        <v>2085</v>
      </c>
      <c r="B1084" t="s">
        <v>2086</v>
      </c>
      <c r="C1084" t="s">
        <v>1998</v>
      </c>
      <c r="D1084" s="7">
        <v>6199</v>
      </c>
      <c r="E1084" s="7">
        <v>10400</v>
      </c>
      <c r="F1084" s="2">
        <v>0.4</v>
      </c>
      <c r="G1084" s="5">
        <v>4.0999999999999996</v>
      </c>
      <c r="H1084" s="6">
        <v>14391</v>
      </c>
      <c r="I1084" t="s">
        <v>2954</v>
      </c>
      <c r="J1084" t="s">
        <v>3056</v>
      </c>
      <c r="K1084" s="7">
        <f t="shared" si="80"/>
        <v>149666400</v>
      </c>
      <c r="L1084" s="8">
        <f t="shared" si="81"/>
        <v>89209809</v>
      </c>
      <c r="M1084" s="9" t="str">
        <f t="shared" si="82"/>
        <v>&gt; 500</v>
      </c>
      <c r="N1084">
        <f t="shared" si="83"/>
        <v>59003.099999999991</v>
      </c>
      <c r="O1084" s="8">
        <f t="shared" si="84"/>
        <v>60456591</v>
      </c>
    </row>
    <row r="1085" spans="1:15" x14ac:dyDescent="0.3">
      <c r="A1085" t="s">
        <v>2087</v>
      </c>
      <c r="B1085" t="s">
        <v>2088</v>
      </c>
      <c r="C1085" t="s">
        <v>2089</v>
      </c>
      <c r="D1085" s="7">
        <v>1819</v>
      </c>
      <c r="E1085" s="7">
        <v>2490</v>
      </c>
      <c r="F1085" s="2">
        <v>0.27</v>
      </c>
      <c r="G1085" s="5">
        <v>4.4000000000000004</v>
      </c>
      <c r="H1085" s="6">
        <v>7946</v>
      </c>
      <c r="I1085" t="s">
        <v>2954</v>
      </c>
      <c r="J1085" t="s">
        <v>3065</v>
      </c>
      <c r="K1085" s="7">
        <f t="shared" si="80"/>
        <v>19785540</v>
      </c>
      <c r="L1085" s="8">
        <f t="shared" si="81"/>
        <v>14453774</v>
      </c>
      <c r="M1085" s="9" t="str">
        <f t="shared" si="82"/>
        <v>&gt; 500</v>
      </c>
      <c r="N1085">
        <f t="shared" si="83"/>
        <v>34962.400000000001</v>
      </c>
      <c r="O1085" s="8">
        <f t="shared" si="84"/>
        <v>5331766</v>
      </c>
    </row>
    <row r="1086" spans="1:15" x14ac:dyDescent="0.3">
      <c r="A1086" t="s">
        <v>2090</v>
      </c>
      <c r="B1086" t="s">
        <v>2091</v>
      </c>
      <c r="C1086" t="s">
        <v>1995</v>
      </c>
      <c r="D1086" s="7">
        <v>1199</v>
      </c>
      <c r="E1086" s="7">
        <v>1900</v>
      </c>
      <c r="F1086" s="2">
        <v>0.37</v>
      </c>
      <c r="G1086" s="5">
        <v>4</v>
      </c>
      <c r="H1086" s="6">
        <v>1765</v>
      </c>
      <c r="I1086" t="s">
        <v>2954</v>
      </c>
      <c r="J1086" t="s">
        <v>3055</v>
      </c>
      <c r="K1086" s="7">
        <f t="shared" si="80"/>
        <v>3353500</v>
      </c>
      <c r="L1086" s="8">
        <f t="shared" si="81"/>
        <v>2116235</v>
      </c>
      <c r="M1086" s="9" t="str">
        <f t="shared" si="82"/>
        <v>&gt; 500</v>
      </c>
      <c r="N1086">
        <f t="shared" si="83"/>
        <v>7060</v>
      </c>
      <c r="O1086" s="8">
        <f t="shared" si="84"/>
        <v>1237265</v>
      </c>
    </row>
    <row r="1087" spans="1:15" x14ac:dyDescent="0.3">
      <c r="A1087" t="s">
        <v>2092</v>
      </c>
      <c r="B1087" t="s">
        <v>2093</v>
      </c>
      <c r="C1087" t="s">
        <v>1982</v>
      </c>
      <c r="D1087" s="7">
        <v>3249</v>
      </c>
      <c r="E1087" s="7">
        <v>6295</v>
      </c>
      <c r="F1087" s="2">
        <v>0.48</v>
      </c>
      <c r="G1087" s="5">
        <v>3.8</v>
      </c>
      <c r="H1087" s="6">
        <v>14062</v>
      </c>
      <c r="I1087" t="s">
        <v>2954</v>
      </c>
      <c r="J1087" t="s">
        <v>3052</v>
      </c>
      <c r="K1087" s="7">
        <f t="shared" si="80"/>
        <v>88520290</v>
      </c>
      <c r="L1087" s="8">
        <f t="shared" si="81"/>
        <v>45687438</v>
      </c>
      <c r="M1087" s="9" t="str">
        <f t="shared" si="82"/>
        <v>&gt; 500</v>
      </c>
      <c r="N1087">
        <f t="shared" si="83"/>
        <v>53435.6</v>
      </c>
      <c r="O1087" s="8">
        <f t="shared" si="84"/>
        <v>42832852</v>
      </c>
    </row>
    <row r="1088" spans="1:15" x14ac:dyDescent="0.3">
      <c r="A1088" t="s">
        <v>2094</v>
      </c>
      <c r="B1088" t="s">
        <v>2095</v>
      </c>
      <c r="C1088" t="s">
        <v>2055</v>
      </c>
      <c r="D1088" s="7">
        <v>349</v>
      </c>
      <c r="E1088" s="7">
        <v>999</v>
      </c>
      <c r="F1088" s="2">
        <v>0.65</v>
      </c>
      <c r="G1088" s="5">
        <v>4</v>
      </c>
      <c r="H1088" s="6">
        <v>15646</v>
      </c>
      <c r="I1088" t="s">
        <v>2954</v>
      </c>
      <c r="J1088" t="s">
        <v>3063</v>
      </c>
      <c r="K1088" s="7">
        <f t="shared" si="80"/>
        <v>15630354</v>
      </c>
      <c r="L1088" s="8">
        <f t="shared" si="81"/>
        <v>5460454</v>
      </c>
      <c r="M1088" s="9" t="str">
        <f t="shared" si="82"/>
        <v>200 – 500</v>
      </c>
      <c r="N1088">
        <f t="shared" si="83"/>
        <v>62584</v>
      </c>
      <c r="O1088" s="8">
        <f t="shared" si="84"/>
        <v>10169900</v>
      </c>
    </row>
    <row r="1089" spans="1:15" x14ac:dyDescent="0.3">
      <c r="A1089" t="s">
        <v>2096</v>
      </c>
      <c r="B1089" t="s">
        <v>2097</v>
      </c>
      <c r="C1089" t="s">
        <v>1947</v>
      </c>
      <c r="D1089" s="7">
        <v>1049</v>
      </c>
      <c r="E1089" s="7">
        <v>1699</v>
      </c>
      <c r="F1089" s="2">
        <v>0.38</v>
      </c>
      <c r="G1089" s="5">
        <v>3.1</v>
      </c>
      <c r="H1089" s="6">
        <v>111</v>
      </c>
      <c r="I1089" t="s">
        <v>2954</v>
      </c>
      <c r="J1089" t="s">
        <v>3045</v>
      </c>
      <c r="K1089" s="7">
        <f t="shared" si="80"/>
        <v>188589</v>
      </c>
      <c r="L1089" s="8">
        <f t="shared" si="81"/>
        <v>116439</v>
      </c>
      <c r="M1089" s="9" t="str">
        <f t="shared" si="82"/>
        <v>&gt; 500</v>
      </c>
      <c r="N1089">
        <f t="shared" si="83"/>
        <v>344.1</v>
      </c>
      <c r="O1089" s="8">
        <f t="shared" si="84"/>
        <v>72150</v>
      </c>
    </row>
    <row r="1090" spans="1:15" x14ac:dyDescent="0.3">
      <c r="A1090" t="s">
        <v>2098</v>
      </c>
      <c r="B1090" t="s">
        <v>2099</v>
      </c>
      <c r="C1090" t="s">
        <v>2100</v>
      </c>
      <c r="D1090" s="7">
        <v>799</v>
      </c>
      <c r="E1090" s="7">
        <v>1500</v>
      </c>
      <c r="F1090" s="2">
        <v>0.47</v>
      </c>
      <c r="G1090" s="5">
        <v>4.3</v>
      </c>
      <c r="H1090" s="6">
        <v>9695</v>
      </c>
      <c r="I1090" t="s">
        <v>2954</v>
      </c>
      <c r="J1090" t="s">
        <v>3066</v>
      </c>
      <c r="K1090" s="7">
        <f t="shared" si="80"/>
        <v>14542500</v>
      </c>
      <c r="L1090" s="8">
        <f t="shared" si="81"/>
        <v>7746305</v>
      </c>
      <c r="M1090" s="9" t="str">
        <f t="shared" si="82"/>
        <v>&gt; 500</v>
      </c>
      <c r="N1090">
        <f t="shared" si="83"/>
        <v>41688.5</v>
      </c>
      <c r="O1090" s="8">
        <f t="shared" si="84"/>
        <v>6796195</v>
      </c>
    </row>
    <row r="1091" spans="1:15" x14ac:dyDescent="0.3">
      <c r="A1091" t="s">
        <v>2101</v>
      </c>
      <c r="B1091" t="s">
        <v>2102</v>
      </c>
      <c r="C1091" t="s">
        <v>1998</v>
      </c>
      <c r="D1091" s="7">
        <v>4999</v>
      </c>
      <c r="E1091" s="7">
        <v>9650</v>
      </c>
      <c r="F1091" s="2">
        <v>0.48</v>
      </c>
      <c r="G1091" s="5">
        <v>4.2</v>
      </c>
      <c r="H1091" s="6">
        <v>1772</v>
      </c>
      <c r="I1091" t="s">
        <v>2954</v>
      </c>
      <c r="J1091" t="s">
        <v>3056</v>
      </c>
      <c r="K1091" s="7">
        <f t="shared" ref="K1091:K1154" si="85" xml:space="preserve"> E1091 * H1091</f>
        <v>17099800</v>
      </c>
      <c r="L1091" s="8">
        <f t="shared" ref="L1091:L1154" si="86">D1091*H1091</f>
        <v>8858228</v>
      </c>
      <c r="M1091" s="9" t="str">
        <f t="shared" ref="M1091:M1154" si="87">IF(D1091&lt;200," &lt; 200",IF(D1091 &lt;= 500,"200 – 500","&gt; 500"))</f>
        <v>&gt; 500</v>
      </c>
      <c r="N1091">
        <f t="shared" ref="N1091:N1154" si="88">G1091*H1091</f>
        <v>7442.4000000000005</v>
      </c>
      <c r="O1091" s="8">
        <f t="shared" ref="O1091:O1154" si="89">(E1091-D1091)*H1091</f>
        <v>8241572</v>
      </c>
    </row>
    <row r="1092" spans="1:15" x14ac:dyDescent="0.3">
      <c r="A1092" t="s">
        <v>2103</v>
      </c>
      <c r="B1092" t="s">
        <v>2104</v>
      </c>
      <c r="C1092" t="s">
        <v>1982</v>
      </c>
      <c r="D1092" s="7">
        <v>6999</v>
      </c>
      <c r="E1092" s="7">
        <v>10590</v>
      </c>
      <c r="F1092" s="2">
        <v>0.34</v>
      </c>
      <c r="G1092" s="5">
        <v>4.4000000000000004</v>
      </c>
      <c r="H1092" s="6">
        <v>11499</v>
      </c>
      <c r="I1092" t="s">
        <v>2954</v>
      </c>
      <c r="J1092" t="s">
        <v>3052</v>
      </c>
      <c r="K1092" s="7">
        <f t="shared" si="85"/>
        <v>121774410</v>
      </c>
      <c r="L1092" s="8">
        <f t="shared" si="86"/>
        <v>80481501</v>
      </c>
      <c r="M1092" s="9" t="str">
        <f t="shared" si="87"/>
        <v>&gt; 500</v>
      </c>
      <c r="N1092">
        <f t="shared" si="88"/>
        <v>50595.600000000006</v>
      </c>
      <c r="O1092" s="8">
        <f t="shared" si="89"/>
        <v>41292909</v>
      </c>
    </row>
    <row r="1093" spans="1:15" x14ac:dyDescent="0.3">
      <c r="A1093" t="s">
        <v>2105</v>
      </c>
      <c r="B1093" t="s">
        <v>2106</v>
      </c>
      <c r="C1093" t="s">
        <v>1953</v>
      </c>
      <c r="D1093" s="7">
        <v>799</v>
      </c>
      <c r="E1093" s="7">
        <v>1999</v>
      </c>
      <c r="F1093" s="2">
        <v>0.6</v>
      </c>
      <c r="G1093" s="5">
        <v>4.0999999999999996</v>
      </c>
      <c r="H1093" s="6">
        <v>2162</v>
      </c>
      <c r="I1093" t="s">
        <v>2954</v>
      </c>
      <c r="J1093" t="s">
        <v>3047</v>
      </c>
      <c r="K1093" s="7">
        <f t="shared" si="85"/>
        <v>4321838</v>
      </c>
      <c r="L1093" s="8">
        <f t="shared" si="86"/>
        <v>1727438</v>
      </c>
      <c r="M1093" s="9" t="str">
        <f t="shared" si="87"/>
        <v>&gt; 500</v>
      </c>
      <c r="N1093">
        <f t="shared" si="88"/>
        <v>8864.1999999999989</v>
      </c>
      <c r="O1093" s="8">
        <f t="shared" si="89"/>
        <v>2594400</v>
      </c>
    </row>
    <row r="1094" spans="1:15" x14ac:dyDescent="0.3">
      <c r="A1094" t="s">
        <v>2107</v>
      </c>
      <c r="B1094" t="s">
        <v>2108</v>
      </c>
      <c r="C1094" t="s">
        <v>2109</v>
      </c>
      <c r="D1094" s="7">
        <v>89</v>
      </c>
      <c r="E1094" s="7">
        <v>89</v>
      </c>
      <c r="F1094" s="2">
        <v>0</v>
      </c>
      <c r="G1094" s="5">
        <v>4.2</v>
      </c>
      <c r="H1094" s="6">
        <v>19621</v>
      </c>
      <c r="I1094" t="s">
        <v>2954</v>
      </c>
      <c r="J1094" t="s">
        <v>3067</v>
      </c>
      <c r="K1094" s="7">
        <f t="shared" si="85"/>
        <v>1746269</v>
      </c>
      <c r="L1094" s="8">
        <f t="shared" si="86"/>
        <v>1746269</v>
      </c>
      <c r="M1094" s="9" t="str">
        <f t="shared" si="87"/>
        <v xml:space="preserve"> &lt; 200</v>
      </c>
      <c r="N1094">
        <f t="shared" si="88"/>
        <v>82408.2</v>
      </c>
      <c r="O1094" s="8">
        <f t="shared" si="89"/>
        <v>0</v>
      </c>
    </row>
    <row r="1095" spans="1:15" x14ac:dyDescent="0.3">
      <c r="A1095" t="s">
        <v>2110</v>
      </c>
      <c r="B1095" t="s">
        <v>2111</v>
      </c>
      <c r="C1095" t="s">
        <v>2112</v>
      </c>
      <c r="D1095" s="7">
        <v>1400</v>
      </c>
      <c r="E1095" s="7">
        <v>2485</v>
      </c>
      <c r="F1095" s="2">
        <v>0.44</v>
      </c>
      <c r="G1095" s="5">
        <v>4.0999999999999996</v>
      </c>
      <c r="H1095" s="6">
        <v>19998</v>
      </c>
      <c r="I1095" t="s">
        <v>2954</v>
      </c>
      <c r="J1095" t="s">
        <v>3068</v>
      </c>
      <c r="K1095" s="7">
        <f t="shared" si="85"/>
        <v>49695030</v>
      </c>
      <c r="L1095" s="8">
        <f t="shared" si="86"/>
        <v>27997200</v>
      </c>
      <c r="M1095" s="9" t="str">
        <f t="shared" si="87"/>
        <v>&gt; 500</v>
      </c>
      <c r="N1095">
        <f t="shared" si="88"/>
        <v>81991.799999999988</v>
      </c>
      <c r="O1095" s="8">
        <f t="shared" si="89"/>
        <v>21697830</v>
      </c>
    </row>
    <row r="1096" spans="1:15" x14ac:dyDescent="0.3">
      <c r="A1096" t="s">
        <v>2113</v>
      </c>
      <c r="B1096" t="s">
        <v>2114</v>
      </c>
      <c r="C1096" t="s">
        <v>2023</v>
      </c>
      <c r="D1096" s="7">
        <v>355</v>
      </c>
      <c r="E1096" s="7">
        <v>899</v>
      </c>
      <c r="F1096" s="2">
        <v>0.61</v>
      </c>
      <c r="G1096" s="5">
        <v>4.0999999999999996</v>
      </c>
      <c r="H1096" s="6">
        <v>1051</v>
      </c>
      <c r="I1096" t="s">
        <v>2954</v>
      </c>
      <c r="J1096" t="s">
        <v>3059</v>
      </c>
      <c r="K1096" s="7">
        <f t="shared" si="85"/>
        <v>944849</v>
      </c>
      <c r="L1096" s="8">
        <f t="shared" si="86"/>
        <v>373105</v>
      </c>
      <c r="M1096" s="9" t="str">
        <f t="shared" si="87"/>
        <v>200 – 500</v>
      </c>
      <c r="N1096">
        <f t="shared" si="88"/>
        <v>4309.0999999999995</v>
      </c>
      <c r="O1096" s="8">
        <f t="shared" si="89"/>
        <v>571744</v>
      </c>
    </row>
    <row r="1097" spans="1:15" x14ac:dyDescent="0.3">
      <c r="A1097" t="s">
        <v>2115</v>
      </c>
      <c r="B1097" t="s">
        <v>2116</v>
      </c>
      <c r="C1097" t="s">
        <v>1944</v>
      </c>
      <c r="D1097" s="7">
        <v>2169</v>
      </c>
      <c r="E1097" s="7">
        <v>3279</v>
      </c>
      <c r="F1097" s="2">
        <v>0.34</v>
      </c>
      <c r="G1097" s="5">
        <v>4.0999999999999996</v>
      </c>
      <c r="H1097" s="6">
        <v>1716</v>
      </c>
      <c r="I1097" t="s">
        <v>2954</v>
      </c>
      <c r="J1097" t="s">
        <v>3044</v>
      </c>
      <c r="K1097" s="7">
        <f t="shared" si="85"/>
        <v>5626764</v>
      </c>
      <c r="L1097" s="8">
        <f t="shared" si="86"/>
        <v>3722004</v>
      </c>
      <c r="M1097" s="9" t="str">
        <f t="shared" si="87"/>
        <v>&gt; 500</v>
      </c>
      <c r="N1097">
        <f t="shared" si="88"/>
        <v>7035.5999999999995</v>
      </c>
      <c r="O1097" s="8">
        <f t="shared" si="89"/>
        <v>1904760</v>
      </c>
    </row>
    <row r="1098" spans="1:15" x14ac:dyDescent="0.3">
      <c r="A1098" t="s">
        <v>2117</v>
      </c>
      <c r="B1098" t="s">
        <v>2118</v>
      </c>
      <c r="C1098" t="s">
        <v>2119</v>
      </c>
      <c r="D1098" s="7">
        <v>2799</v>
      </c>
      <c r="E1098" s="7">
        <v>3799</v>
      </c>
      <c r="F1098" s="2">
        <v>0.26</v>
      </c>
      <c r="G1098" s="5">
        <v>3.9</v>
      </c>
      <c r="H1098" s="6">
        <v>32931</v>
      </c>
      <c r="I1098" t="s">
        <v>2954</v>
      </c>
      <c r="J1098" t="s">
        <v>3069</v>
      </c>
      <c r="K1098" s="7">
        <f t="shared" si="85"/>
        <v>125104869</v>
      </c>
      <c r="L1098" s="8">
        <f t="shared" si="86"/>
        <v>92173869</v>
      </c>
      <c r="M1098" s="9" t="str">
        <f t="shared" si="87"/>
        <v>&gt; 500</v>
      </c>
      <c r="N1098">
        <f t="shared" si="88"/>
        <v>128430.9</v>
      </c>
      <c r="O1098" s="8">
        <f t="shared" si="89"/>
        <v>32931000</v>
      </c>
    </row>
    <row r="1099" spans="1:15" x14ac:dyDescent="0.3">
      <c r="A1099" t="s">
        <v>2120</v>
      </c>
      <c r="B1099" t="s">
        <v>2121</v>
      </c>
      <c r="C1099" t="s">
        <v>1941</v>
      </c>
      <c r="D1099" s="7">
        <v>899</v>
      </c>
      <c r="E1099" s="7">
        <v>1249</v>
      </c>
      <c r="F1099" s="2">
        <v>0.28000000000000003</v>
      </c>
      <c r="G1099" s="5">
        <v>3.9</v>
      </c>
      <c r="H1099" s="6">
        <v>17424</v>
      </c>
      <c r="I1099" t="s">
        <v>2954</v>
      </c>
      <c r="J1099" t="s">
        <v>3043</v>
      </c>
      <c r="K1099" s="7">
        <f t="shared" si="85"/>
        <v>21762576</v>
      </c>
      <c r="L1099" s="8">
        <f t="shared" si="86"/>
        <v>15664176</v>
      </c>
      <c r="M1099" s="9" t="str">
        <f t="shared" si="87"/>
        <v>&gt; 500</v>
      </c>
      <c r="N1099">
        <f t="shared" si="88"/>
        <v>67953.599999999991</v>
      </c>
      <c r="O1099" s="8">
        <f t="shared" si="89"/>
        <v>6098400</v>
      </c>
    </row>
    <row r="1100" spans="1:15" x14ac:dyDescent="0.3">
      <c r="A1100" t="s">
        <v>2122</v>
      </c>
      <c r="B1100" t="s">
        <v>2123</v>
      </c>
      <c r="C1100" t="s">
        <v>1988</v>
      </c>
      <c r="D1100" s="7">
        <v>2499</v>
      </c>
      <c r="E1100" s="7">
        <v>5000</v>
      </c>
      <c r="F1100" s="2">
        <v>0.5</v>
      </c>
      <c r="G1100" s="5">
        <v>3.8</v>
      </c>
      <c r="H1100" s="6">
        <v>1889</v>
      </c>
      <c r="I1100" t="s">
        <v>2954</v>
      </c>
      <c r="J1100" t="s">
        <v>3054</v>
      </c>
      <c r="K1100" s="7">
        <f t="shared" si="85"/>
        <v>9445000</v>
      </c>
      <c r="L1100" s="8">
        <f t="shared" si="86"/>
        <v>4720611</v>
      </c>
      <c r="M1100" s="9" t="str">
        <f t="shared" si="87"/>
        <v>&gt; 500</v>
      </c>
      <c r="N1100">
        <f t="shared" si="88"/>
        <v>7178.2</v>
      </c>
      <c r="O1100" s="8">
        <f t="shared" si="89"/>
        <v>4724389</v>
      </c>
    </row>
    <row r="1101" spans="1:15" x14ac:dyDescent="0.3">
      <c r="A1101" t="s">
        <v>2124</v>
      </c>
      <c r="B1101" t="s">
        <v>2125</v>
      </c>
      <c r="C1101" t="s">
        <v>1985</v>
      </c>
      <c r="D1101" s="7">
        <v>3599</v>
      </c>
      <c r="E1101" s="7">
        <v>7299</v>
      </c>
      <c r="F1101" s="2">
        <v>0.51</v>
      </c>
      <c r="G1101" s="5">
        <v>4</v>
      </c>
      <c r="H1101" s="6">
        <v>10324</v>
      </c>
      <c r="I1101" t="s">
        <v>2954</v>
      </c>
      <c r="J1101" t="s">
        <v>3053</v>
      </c>
      <c r="K1101" s="7">
        <f t="shared" si="85"/>
        <v>75354876</v>
      </c>
      <c r="L1101" s="8">
        <f t="shared" si="86"/>
        <v>37156076</v>
      </c>
      <c r="M1101" s="9" t="str">
        <f t="shared" si="87"/>
        <v>&gt; 500</v>
      </c>
      <c r="N1101">
        <f t="shared" si="88"/>
        <v>41296</v>
      </c>
      <c r="O1101" s="8">
        <f t="shared" si="89"/>
        <v>38198800</v>
      </c>
    </row>
    <row r="1102" spans="1:15" x14ac:dyDescent="0.3">
      <c r="A1102" t="s">
        <v>2126</v>
      </c>
      <c r="B1102" t="s">
        <v>2127</v>
      </c>
      <c r="C1102" t="s">
        <v>1979</v>
      </c>
      <c r="D1102" s="7">
        <v>499</v>
      </c>
      <c r="E1102" s="7">
        <v>625</v>
      </c>
      <c r="F1102" s="2">
        <v>0.2</v>
      </c>
      <c r="G1102" s="5">
        <v>4.2</v>
      </c>
      <c r="H1102" s="6">
        <v>5355</v>
      </c>
      <c r="I1102" t="s">
        <v>2954</v>
      </c>
      <c r="J1102" t="s">
        <v>3051</v>
      </c>
      <c r="K1102" s="7">
        <f t="shared" si="85"/>
        <v>3346875</v>
      </c>
      <c r="L1102" s="8">
        <f t="shared" si="86"/>
        <v>2672145</v>
      </c>
      <c r="M1102" s="9" t="str">
        <f t="shared" si="87"/>
        <v>200 – 500</v>
      </c>
      <c r="N1102">
        <f t="shared" si="88"/>
        <v>22491</v>
      </c>
      <c r="O1102" s="8">
        <f t="shared" si="89"/>
        <v>674730</v>
      </c>
    </row>
    <row r="1103" spans="1:15" x14ac:dyDescent="0.3">
      <c r="A1103" t="s">
        <v>2128</v>
      </c>
      <c r="B1103" t="s">
        <v>2129</v>
      </c>
      <c r="C1103" t="s">
        <v>2013</v>
      </c>
      <c r="D1103" s="7">
        <v>653</v>
      </c>
      <c r="E1103" s="7">
        <v>1020</v>
      </c>
      <c r="F1103" s="2">
        <v>0.36</v>
      </c>
      <c r="G1103" s="5">
        <v>4.0999999999999996</v>
      </c>
      <c r="H1103" s="6">
        <v>3366</v>
      </c>
      <c r="I1103" t="s">
        <v>2954</v>
      </c>
      <c r="J1103" t="s">
        <v>3057</v>
      </c>
      <c r="K1103" s="7">
        <f t="shared" si="85"/>
        <v>3433320</v>
      </c>
      <c r="L1103" s="8">
        <f t="shared" si="86"/>
        <v>2197998</v>
      </c>
      <c r="M1103" s="9" t="str">
        <f t="shared" si="87"/>
        <v>&gt; 500</v>
      </c>
      <c r="N1103">
        <f t="shared" si="88"/>
        <v>13800.599999999999</v>
      </c>
      <c r="O1103" s="8">
        <f t="shared" si="89"/>
        <v>1235322</v>
      </c>
    </row>
    <row r="1104" spans="1:15" x14ac:dyDescent="0.3">
      <c r="A1104" t="s">
        <v>2130</v>
      </c>
      <c r="B1104" t="s">
        <v>2131</v>
      </c>
      <c r="C1104" t="s">
        <v>2132</v>
      </c>
      <c r="D1104" s="7">
        <v>4789</v>
      </c>
      <c r="E1104" s="7">
        <v>8990</v>
      </c>
      <c r="F1104" s="2">
        <v>0.47</v>
      </c>
      <c r="G1104" s="5">
        <v>4.3</v>
      </c>
      <c r="H1104" s="6">
        <v>1017</v>
      </c>
      <c r="I1104" t="s">
        <v>2954</v>
      </c>
      <c r="J1104" t="s">
        <v>3070</v>
      </c>
      <c r="K1104" s="7">
        <f t="shared" si="85"/>
        <v>9142830</v>
      </c>
      <c r="L1104" s="8">
        <f t="shared" si="86"/>
        <v>4870413</v>
      </c>
      <c r="M1104" s="9" t="str">
        <f t="shared" si="87"/>
        <v>&gt; 500</v>
      </c>
      <c r="N1104">
        <f t="shared" si="88"/>
        <v>4373.0999999999995</v>
      </c>
      <c r="O1104" s="8">
        <f t="shared" si="89"/>
        <v>4272417</v>
      </c>
    </row>
    <row r="1105" spans="1:15" x14ac:dyDescent="0.3">
      <c r="A1105" t="s">
        <v>2133</v>
      </c>
      <c r="B1105" t="s">
        <v>2134</v>
      </c>
      <c r="C1105" t="s">
        <v>2135</v>
      </c>
      <c r="D1105" s="7">
        <v>1409</v>
      </c>
      <c r="E1105" s="7">
        <v>1639</v>
      </c>
      <c r="F1105" s="2">
        <v>0.14000000000000001</v>
      </c>
      <c r="G1105" s="5">
        <v>3.7</v>
      </c>
      <c r="H1105" s="6">
        <v>787</v>
      </c>
      <c r="I1105" t="s">
        <v>2954</v>
      </c>
      <c r="J1105" t="s">
        <v>3071</v>
      </c>
      <c r="K1105" s="7">
        <f t="shared" si="85"/>
        <v>1289893</v>
      </c>
      <c r="L1105" s="8">
        <f t="shared" si="86"/>
        <v>1108883</v>
      </c>
      <c r="M1105" s="9" t="str">
        <f t="shared" si="87"/>
        <v>&gt; 500</v>
      </c>
      <c r="N1105">
        <f t="shared" si="88"/>
        <v>2911.9</v>
      </c>
      <c r="O1105" s="8">
        <f t="shared" si="89"/>
        <v>181010</v>
      </c>
    </row>
    <row r="1106" spans="1:15" x14ac:dyDescent="0.3">
      <c r="A1106" t="s">
        <v>2136</v>
      </c>
      <c r="B1106" t="s">
        <v>2137</v>
      </c>
      <c r="C1106" t="s">
        <v>1976</v>
      </c>
      <c r="D1106" s="7">
        <v>753</v>
      </c>
      <c r="E1106" s="7">
        <v>899</v>
      </c>
      <c r="F1106" s="2">
        <v>0.16</v>
      </c>
      <c r="G1106" s="5">
        <v>4.2</v>
      </c>
      <c r="H1106" s="6">
        <v>18462</v>
      </c>
      <c r="I1106" t="s">
        <v>2954</v>
      </c>
      <c r="J1106" t="s">
        <v>3050</v>
      </c>
      <c r="K1106" s="7">
        <f t="shared" si="85"/>
        <v>16597338</v>
      </c>
      <c r="L1106" s="8">
        <f t="shared" si="86"/>
        <v>13901886</v>
      </c>
      <c r="M1106" s="9" t="str">
        <f t="shared" si="87"/>
        <v>&gt; 500</v>
      </c>
      <c r="N1106">
        <f t="shared" si="88"/>
        <v>77540.400000000009</v>
      </c>
      <c r="O1106" s="8">
        <f t="shared" si="89"/>
        <v>2695452</v>
      </c>
    </row>
    <row r="1107" spans="1:15" x14ac:dyDescent="0.3">
      <c r="A1107" t="s">
        <v>2138</v>
      </c>
      <c r="B1107" t="s">
        <v>2139</v>
      </c>
      <c r="C1107" t="s">
        <v>2055</v>
      </c>
      <c r="D1107" s="7">
        <v>353</v>
      </c>
      <c r="E1107" s="7">
        <v>1199</v>
      </c>
      <c r="F1107" s="2">
        <v>0.71</v>
      </c>
      <c r="G1107" s="5">
        <v>4.3</v>
      </c>
      <c r="H1107" s="6">
        <v>629</v>
      </c>
      <c r="I1107" t="s">
        <v>2954</v>
      </c>
      <c r="J1107" t="s">
        <v>3063</v>
      </c>
      <c r="K1107" s="7">
        <f t="shared" si="85"/>
        <v>754171</v>
      </c>
      <c r="L1107" s="8">
        <f t="shared" si="86"/>
        <v>222037</v>
      </c>
      <c r="M1107" s="9" t="str">
        <f t="shared" si="87"/>
        <v>200 – 500</v>
      </c>
      <c r="N1107">
        <f t="shared" si="88"/>
        <v>2704.7</v>
      </c>
      <c r="O1107" s="8">
        <f t="shared" si="89"/>
        <v>532134</v>
      </c>
    </row>
    <row r="1108" spans="1:15" x14ac:dyDescent="0.3">
      <c r="A1108" t="s">
        <v>2140</v>
      </c>
      <c r="B1108" t="s">
        <v>2141</v>
      </c>
      <c r="C1108" t="s">
        <v>1953</v>
      </c>
      <c r="D1108" s="7">
        <v>1099</v>
      </c>
      <c r="E1108" s="7">
        <v>1899</v>
      </c>
      <c r="F1108" s="2">
        <v>0.42</v>
      </c>
      <c r="G1108" s="5">
        <v>4.3</v>
      </c>
      <c r="H1108" s="6">
        <v>15276</v>
      </c>
      <c r="I1108" t="s">
        <v>2954</v>
      </c>
      <c r="J1108" t="s">
        <v>3047</v>
      </c>
      <c r="K1108" s="7">
        <f t="shared" si="85"/>
        <v>29009124</v>
      </c>
      <c r="L1108" s="8">
        <f t="shared" si="86"/>
        <v>16788324</v>
      </c>
      <c r="M1108" s="9" t="str">
        <f t="shared" si="87"/>
        <v>&gt; 500</v>
      </c>
      <c r="N1108">
        <f t="shared" si="88"/>
        <v>65686.8</v>
      </c>
      <c r="O1108" s="8">
        <f t="shared" si="89"/>
        <v>12220800</v>
      </c>
    </row>
    <row r="1109" spans="1:15" x14ac:dyDescent="0.3">
      <c r="A1109" t="s">
        <v>2142</v>
      </c>
      <c r="B1109" t="s">
        <v>2143</v>
      </c>
      <c r="C1109" t="s">
        <v>2020</v>
      </c>
      <c r="D1109" s="7">
        <v>8799</v>
      </c>
      <c r="E1109" s="7">
        <v>11595</v>
      </c>
      <c r="F1109" s="2">
        <v>0.24</v>
      </c>
      <c r="G1109" s="5">
        <v>4.4000000000000004</v>
      </c>
      <c r="H1109" s="6">
        <v>2981</v>
      </c>
      <c r="I1109" t="s">
        <v>2954</v>
      </c>
      <c r="J1109" t="s">
        <v>3058</v>
      </c>
      <c r="K1109" s="7">
        <f t="shared" si="85"/>
        <v>34564695</v>
      </c>
      <c r="L1109" s="8">
        <f t="shared" si="86"/>
        <v>26229819</v>
      </c>
      <c r="M1109" s="9" t="str">
        <f t="shared" si="87"/>
        <v>&gt; 500</v>
      </c>
      <c r="N1109">
        <f t="shared" si="88"/>
        <v>13116.400000000001</v>
      </c>
      <c r="O1109" s="8">
        <f t="shared" si="89"/>
        <v>8334876</v>
      </c>
    </row>
    <row r="1110" spans="1:15" x14ac:dyDescent="0.3">
      <c r="A1110" t="s">
        <v>2144</v>
      </c>
      <c r="B1110" t="s">
        <v>2145</v>
      </c>
      <c r="C1110" t="s">
        <v>1941</v>
      </c>
      <c r="D1110" s="7">
        <v>1345</v>
      </c>
      <c r="E1110" s="7">
        <v>1750</v>
      </c>
      <c r="F1110" s="2">
        <v>0.23</v>
      </c>
      <c r="G1110" s="5">
        <v>3.8</v>
      </c>
      <c r="H1110" s="6">
        <v>2466</v>
      </c>
      <c r="I1110" t="s">
        <v>2954</v>
      </c>
      <c r="J1110" t="s">
        <v>3043</v>
      </c>
      <c r="K1110" s="7">
        <f t="shared" si="85"/>
        <v>4315500</v>
      </c>
      <c r="L1110" s="8">
        <f t="shared" si="86"/>
        <v>3316770</v>
      </c>
      <c r="M1110" s="9" t="str">
        <f t="shared" si="87"/>
        <v>&gt; 500</v>
      </c>
      <c r="N1110">
        <f t="shared" si="88"/>
        <v>9370.7999999999993</v>
      </c>
      <c r="O1110" s="8">
        <f t="shared" si="89"/>
        <v>998730</v>
      </c>
    </row>
    <row r="1111" spans="1:15" x14ac:dyDescent="0.3">
      <c r="A1111" t="s">
        <v>2146</v>
      </c>
      <c r="B1111" t="s">
        <v>2147</v>
      </c>
      <c r="C1111" t="s">
        <v>2148</v>
      </c>
      <c r="D1111" s="7">
        <v>2095</v>
      </c>
      <c r="E1111" s="7">
        <v>2095</v>
      </c>
      <c r="F1111" s="2">
        <v>0</v>
      </c>
      <c r="G1111" s="5">
        <v>4.5</v>
      </c>
      <c r="H1111" s="6">
        <v>7949</v>
      </c>
      <c r="I1111" t="s">
        <v>2954</v>
      </c>
      <c r="J1111" t="s">
        <v>3072</v>
      </c>
      <c r="K1111" s="7">
        <f t="shared" si="85"/>
        <v>16653155</v>
      </c>
      <c r="L1111" s="8">
        <f t="shared" si="86"/>
        <v>16653155</v>
      </c>
      <c r="M1111" s="9" t="str">
        <f t="shared" si="87"/>
        <v>&gt; 500</v>
      </c>
      <c r="N1111">
        <f t="shared" si="88"/>
        <v>35770.5</v>
      </c>
      <c r="O1111" s="8">
        <f t="shared" si="89"/>
        <v>0</v>
      </c>
    </row>
    <row r="1112" spans="1:15" x14ac:dyDescent="0.3">
      <c r="A1112" t="s">
        <v>2149</v>
      </c>
      <c r="B1112" t="s">
        <v>2150</v>
      </c>
      <c r="C1112" t="s">
        <v>1944</v>
      </c>
      <c r="D1112" s="7">
        <v>1498</v>
      </c>
      <c r="E1112" s="7">
        <v>2300</v>
      </c>
      <c r="F1112" s="2">
        <v>0.35</v>
      </c>
      <c r="G1112" s="5">
        <v>3.8</v>
      </c>
      <c r="H1112" s="6">
        <v>95</v>
      </c>
      <c r="I1112" t="s">
        <v>2954</v>
      </c>
      <c r="J1112" t="s">
        <v>3044</v>
      </c>
      <c r="K1112" s="7">
        <f t="shared" si="85"/>
        <v>218500</v>
      </c>
      <c r="L1112" s="8">
        <f t="shared" si="86"/>
        <v>142310</v>
      </c>
      <c r="M1112" s="9" t="str">
        <f t="shared" si="87"/>
        <v>&gt; 500</v>
      </c>
      <c r="N1112">
        <f t="shared" si="88"/>
        <v>361</v>
      </c>
      <c r="O1112" s="8">
        <f t="shared" si="89"/>
        <v>76190</v>
      </c>
    </row>
    <row r="1113" spans="1:15" x14ac:dyDescent="0.3">
      <c r="A1113" t="s">
        <v>2151</v>
      </c>
      <c r="B1113" t="s">
        <v>2152</v>
      </c>
      <c r="C1113" t="s">
        <v>2153</v>
      </c>
      <c r="D1113" s="7">
        <v>2199</v>
      </c>
      <c r="E1113" s="7">
        <v>2990</v>
      </c>
      <c r="F1113" s="2">
        <v>0.26</v>
      </c>
      <c r="G1113" s="5">
        <v>3.8</v>
      </c>
      <c r="H1113" s="6">
        <v>1558</v>
      </c>
      <c r="I1113" t="s">
        <v>2954</v>
      </c>
      <c r="J1113" t="s">
        <v>3073</v>
      </c>
      <c r="K1113" s="7">
        <f t="shared" si="85"/>
        <v>4658420</v>
      </c>
      <c r="L1113" s="8">
        <f t="shared" si="86"/>
        <v>3426042</v>
      </c>
      <c r="M1113" s="9" t="str">
        <f t="shared" si="87"/>
        <v>&gt; 500</v>
      </c>
      <c r="N1113">
        <f t="shared" si="88"/>
        <v>5920.4</v>
      </c>
      <c r="O1113" s="8">
        <f t="shared" si="89"/>
        <v>1232378</v>
      </c>
    </row>
    <row r="1114" spans="1:15" x14ac:dyDescent="0.3">
      <c r="A1114" t="s">
        <v>2154</v>
      </c>
      <c r="B1114" t="s">
        <v>2155</v>
      </c>
      <c r="C1114" t="s">
        <v>1982</v>
      </c>
      <c r="D1114" s="7">
        <v>3699</v>
      </c>
      <c r="E1114" s="7">
        <v>4295</v>
      </c>
      <c r="F1114" s="2">
        <v>0.14000000000000001</v>
      </c>
      <c r="G1114" s="5">
        <v>4.0999999999999996</v>
      </c>
      <c r="H1114" s="6">
        <v>26543</v>
      </c>
      <c r="I1114" t="s">
        <v>2954</v>
      </c>
      <c r="J1114" t="s">
        <v>3052</v>
      </c>
      <c r="K1114" s="7">
        <f t="shared" si="85"/>
        <v>114002185</v>
      </c>
      <c r="L1114" s="8">
        <f t="shared" si="86"/>
        <v>98182557</v>
      </c>
      <c r="M1114" s="9" t="str">
        <f t="shared" si="87"/>
        <v>&gt; 500</v>
      </c>
      <c r="N1114">
        <f t="shared" si="88"/>
        <v>108826.29999999999</v>
      </c>
      <c r="O1114" s="8">
        <f t="shared" si="89"/>
        <v>15819628</v>
      </c>
    </row>
    <row r="1115" spans="1:15" x14ac:dyDescent="0.3">
      <c r="A1115" t="s">
        <v>2156</v>
      </c>
      <c r="B1115" t="s">
        <v>2157</v>
      </c>
      <c r="C1115" t="s">
        <v>2023</v>
      </c>
      <c r="D1115" s="7">
        <v>177</v>
      </c>
      <c r="E1115" s="7">
        <v>199</v>
      </c>
      <c r="F1115" s="2">
        <v>0.11</v>
      </c>
      <c r="G1115" s="5">
        <v>4.0999999999999996</v>
      </c>
      <c r="H1115" s="6">
        <v>3688</v>
      </c>
      <c r="I1115" t="s">
        <v>2954</v>
      </c>
      <c r="J1115" t="s">
        <v>3059</v>
      </c>
      <c r="K1115" s="7">
        <f t="shared" si="85"/>
        <v>733912</v>
      </c>
      <c r="L1115" s="8">
        <f t="shared" si="86"/>
        <v>652776</v>
      </c>
      <c r="M1115" s="9" t="str">
        <f t="shared" si="87"/>
        <v xml:space="preserve"> &lt; 200</v>
      </c>
      <c r="N1115">
        <f t="shared" si="88"/>
        <v>15120.8</v>
      </c>
      <c r="O1115" s="8">
        <f t="shared" si="89"/>
        <v>81136</v>
      </c>
    </row>
    <row r="1116" spans="1:15" x14ac:dyDescent="0.3">
      <c r="A1116" t="s">
        <v>2158</v>
      </c>
      <c r="B1116" t="s">
        <v>2159</v>
      </c>
      <c r="C1116" t="s">
        <v>1982</v>
      </c>
      <c r="D1116" s="7">
        <v>1149</v>
      </c>
      <c r="E1116" s="7">
        <v>2499</v>
      </c>
      <c r="F1116" s="2">
        <v>0.54</v>
      </c>
      <c r="G1116" s="5">
        <v>3.8</v>
      </c>
      <c r="H1116" s="6">
        <v>4383</v>
      </c>
      <c r="I1116" t="s">
        <v>2954</v>
      </c>
      <c r="J1116" t="s">
        <v>3052</v>
      </c>
      <c r="K1116" s="7">
        <f t="shared" si="85"/>
        <v>10953117</v>
      </c>
      <c r="L1116" s="8">
        <f t="shared" si="86"/>
        <v>5036067</v>
      </c>
      <c r="M1116" s="9" t="str">
        <f t="shared" si="87"/>
        <v>&gt; 500</v>
      </c>
      <c r="N1116">
        <f t="shared" si="88"/>
        <v>16655.399999999998</v>
      </c>
      <c r="O1116" s="8">
        <f t="shared" si="89"/>
        <v>5917050</v>
      </c>
    </row>
    <row r="1117" spans="1:15" x14ac:dyDescent="0.3">
      <c r="A1117" t="s">
        <v>2160</v>
      </c>
      <c r="B1117" t="s">
        <v>2161</v>
      </c>
      <c r="C1117" t="s">
        <v>2162</v>
      </c>
      <c r="D1117" s="7">
        <v>244</v>
      </c>
      <c r="E1117" s="7">
        <v>499</v>
      </c>
      <c r="F1117" s="2">
        <v>0.51</v>
      </c>
      <c r="G1117" s="5">
        <v>3.3</v>
      </c>
      <c r="H1117" s="6">
        <v>478</v>
      </c>
      <c r="I1117" t="s">
        <v>2954</v>
      </c>
      <c r="J1117" t="s">
        <v>3074</v>
      </c>
      <c r="K1117" s="7">
        <f t="shared" si="85"/>
        <v>238522</v>
      </c>
      <c r="L1117" s="8">
        <f t="shared" si="86"/>
        <v>116632</v>
      </c>
      <c r="M1117" s="9" t="str">
        <f t="shared" si="87"/>
        <v>200 – 500</v>
      </c>
      <c r="N1117">
        <f t="shared" si="88"/>
        <v>1577.3999999999999</v>
      </c>
      <c r="O1117" s="8">
        <f t="shared" si="89"/>
        <v>121890</v>
      </c>
    </row>
    <row r="1118" spans="1:15" x14ac:dyDescent="0.3">
      <c r="A1118" t="s">
        <v>2163</v>
      </c>
      <c r="B1118" t="s">
        <v>2164</v>
      </c>
      <c r="C1118" t="s">
        <v>1944</v>
      </c>
      <c r="D1118" s="7">
        <v>1959</v>
      </c>
      <c r="E1118" s="7">
        <v>2400</v>
      </c>
      <c r="F1118" s="2">
        <v>0.18</v>
      </c>
      <c r="G1118" s="5">
        <v>4</v>
      </c>
      <c r="H1118" s="6">
        <v>237</v>
      </c>
      <c r="I1118" t="s">
        <v>2954</v>
      </c>
      <c r="J1118" t="s">
        <v>3044</v>
      </c>
      <c r="K1118" s="7">
        <f t="shared" si="85"/>
        <v>568800</v>
      </c>
      <c r="L1118" s="8">
        <f t="shared" si="86"/>
        <v>464283</v>
      </c>
      <c r="M1118" s="9" t="str">
        <f t="shared" si="87"/>
        <v>&gt; 500</v>
      </c>
      <c r="N1118">
        <f t="shared" si="88"/>
        <v>948</v>
      </c>
      <c r="O1118" s="8">
        <f t="shared" si="89"/>
        <v>104517</v>
      </c>
    </row>
    <row r="1119" spans="1:15" x14ac:dyDescent="0.3">
      <c r="A1119" t="s">
        <v>2165</v>
      </c>
      <c r="B1119" t="s">
        <v>2166</v>
      </c>
      <c r="C1119" t="s">
        <v>1950</v>
      </c>
      <c r="D1119" s="7">
        <v>319</v>
      </c>
      <c r="E1119" s="7">
        <v>749</v>
      </c>
      <c r="F1119" s="2">
        <v>0.56999999999999995</v>
      </c>
      <c r="G1119" s="5">
        <v>4.5999999999999996</v>
      </c>
      <c r="H1119" s="6">
        <v>124</v>
      </c>
      <c r="I1119" t="s">
        <v>2954</v>
      </c>
      <c r="J1119" t="s">
        <v>3046</v>
      </c>
      <c r="K1119" s="7">
        <f t="shared" si="85"/>
        <v>92876</v>
      </c>
      <c r="L1119" s="8">
        <f t="shared" si="86"/>
        <v>39556</v>
      </c>
      <c r="M1119" s="9" t="str">
        <f t="shared" si="87"/>
        <v>200 – 500</v>
      </c>
      <c r="N1119">
        <f t="shared" si="88"/>
        <v>570.4</v>
      </c>
      <c r="O1119" s="8">
        <f t="shared" si="89"/>
        <v>53320</v>
      </c>
    </row>
    <row r="1120" spans="1:15" x14ac:dyDescent="0.3">
      <c r="A1120" t="s">
        <v>2167</v>
      </c>
      <c r="B1120" t="s">
        <v>2168</v>
      </c>
      <c r="C1120" t="s">
        <v>1941</v>
      </c>
      <c r="D1120" s="7">
        <v>1499</v>
      </c>
      <c r="E1120" s="7">
        <v>1775</v>
      </c>
      <c r="F1120" s="2">
        <v>0.16</v>
      </c>
      <c r="G1120" s="5">
        <v>3.9</v>
      </c>
      <c r="H1120" s="6">
        <v>14667</v>
      </c>
      <c r="I1120" t="s">
        <v>2954</v>
      </c>
      <c r="J1120" t="s">
        <v>3043</v>
      </c>
      <c r="K1120" s="7">
        <f t="shared" si="85"/>
        <v>26033925</v>
      </c>
      <c r="L1120" s="8">
        <f t="shared" si="86"/>
        <v>21985833</v>
      </c>
      <c r="M1120" s="9" t="str">
        <f t="shared" si="87"/>
        <v>&gt; 500</v>
      </c>
      <c r="N1120">
        <f t="shared" si="88"/>
        <v>57201.299999999996</v>
      </c>
      <c r="O1120" s="8">
        <f t="shared" si="89"/>
        <v>4048092</v>
      </c>
    </row>
    <row r="1121" spans="1:15" x14ac:dyDescent="0.3">
      <c r="A1121" t="s">
        <v>2169</v>
      </c>
      <c r="B1121" t="s">
        <v>2170</v>
      </c>
      <c r="C1121" t="s">
        <v>1950</v>
      </c>
      <c r="D1121" s="7">
        <v>469</v>
      </c>
      <c r="E1121" s="7">
        <v>1599</v>
      </c>
      <c r="F1121" s="2">
        <v>0.71</v>
      </c>
      <c r="G1121" s="5">
        <v>3.7</v>
      </c>
      <c r="H1121" s="6">
        <v>6</v>
      </c>
      <c r="I1121" t="s">
        <v>2954</v>
      </c>
      <c r="J1121" t="s">
        <v>3046</v>
      </c>
      <c r="K1121" s="7">
        <f t="shared" si="85"/>
        <v>9594</v>
      </c>
      <c r="L1121" s="8">
        <f t="shared" si="86"/>
        <v>2814</v>
      </c>
      <c r="M1121" s="9" t="str">
        <f t="shared" si="87"/>
        <v>200 – 500</v>
      </c>
      <c r="N1121">
        <f t="shared" si="88"/>
        <v>22.200000000000003</v>
      </c>
      <c r="O1121" s="8">
        <f t="shared" si="89"/>
        <v>6780</v>
      </c>
    </row>
    <row r="1122" spans="1:15" x14ac:dyDescent="0.3">
      <c r="A1122" t="s">
        <v>2171</v>
      </c>
      <c r="B1122" t="s">
        <v>2172</v>
      </c>
      <c r="C1122" t="s">
        <v>2148</v>
      </c>
      <c r="D1122" s="7">
        <v>1099</v>
      </c>
      <c r="E1122" s="7">
        <v>1795</v>
      </c>
      <c r="F1122" s="2">
        <v>0.39</v>
      </c>
      <c r="G1122" s="5">
        <v>4.2</v>
      </c>
      <c r="H1122" s="6">
        <v>4244</v>
      </c>
      <c r="I1122" t="s">
        <v>2954</v>
      </c>
      <c r="J1122" t="s">
        <v>3072</v>
      </c>
      <c r="K1122" s="7">
        <f t="shared" si="85"/>
        <v>7617980</v>
      </c>
      <c r="L1122" s="8">
        <f t="shared" si="86"/>
        <v>4664156</v>
      </c>
      <c r="M1122" s="9" t="str">
        <f t="shared" si="87"/>
        <v>&gt; 500</v>
      </c>
      <c r="N1122">
        <f t="shared" si="88"/>
        <v>17824.8</v>
      </c>
      <c r="O1122" s="8">
        <f t="shared" si="89"/>
        <v>2953824</v>
      </c>
    </row>
    <row r="1123" spans="1:15" x14ac:dyDescent="0.3">
      <c r="A1123" t="s">
        <v>2173</v>
      </c>
      <c r="B1123" t="s">
        <v>2174</v>
      </c>
      <c r="C1123" t="s">
        <v>1947</v>
      </c>
      <c r="D1123" s="7">
        <v>9590</v>
      </c>
      <c r="E1123" s="7">
        <v>15999</v>
      </c>
      <c r="F1123" s="2">
        <v>0.4</v>
      </c>
      <c r="G1123" s="5">
        <v>4.0999999999999996</v>
      </c>
      <c r="H1123" s="6">
        <v>1017</v>
      </c>
      <c r="I1123" t="s">
        <v>2954</v>
      </c>
      <c r="J1123" t="s">
        <v>3045</v>
      </c>
      <c r="K1123" s="7">
        <f t="shared" si="85"/>
        <v>16270983</v>
      </c>
      <c r="L1123" s="8">
        <f t="shared" si="86"/>
        <v>9753030</v>
      </c>
      <c r="M1123" s="9" t="str">
        <f t="shared" si="87"/>
        <v>&gt; 500</v>
      </c>
      <c r="N1123">
        <f t="shared" si="88"/>
        <v>4169.7</v>
      </c>
      <c r="O1123" s="8">
        <f t="shared" si="89"/>
        <v>6517953</v>
      </c>
    </row>
    <row r="1124" spans="1:15" x14ac:dyDescent="0.3">
      <c r="A1124" t="s">
        <v>2175</v>
      </c>
      <c r="B1124" t="s">
        <v>2176</v>
      </c>
      <c r="C1124" t="s">
        <v>2177</v>
      </c>
      <c r="D1124" s="7">
        <v>999</v>
      </c>
      <c r="E1124" s="7">
        <v>1490</v>
      </c>
      <c r="F1124" s="2">
        <v>0.33</v>
      </c>
      <c r="G1124" s="5">
        <v>4.0999999999999996</v>
      </c>
      <c r="H1124" s="6">
        <v>12999</v>
      </c>
      <c r="I1124" t="s">
        <v>2954</v>
      </c>
      <c r="J1124" t="s">
        <v>3075</v>
      </c>
      <c r="K1124" s="7">
        <f t="shared" si="85"/>
        <v>19368510</v>
      </c>
      <c r="L1124" s="8">
        <f t="shared" si="86"/>
        <v>12986001</v>
      </c>
      <c r="M1124" s="9" t="str">
        <f t="shared" si="87"/>
        <v>&gt; 500</v>
      </c>
      <c r="N1124">
        <f t="shared" si="88"/>
        <v>53295.899999999994</v>
      </c>
      <c r="O1124" s="8">
        <f t="shared" si="89"/>
        <v>6382509</v>
      </c>
    </row>
    <row r="1125" spans="1:15" x14ac:dyDescent="0.3">
      <c r="A1125" t="s">
        <v>2178</v>
      </c>
      <c r="B1125" t="s">
        <v>2179</v>
      </c>
      <c r="C1125" t="s">
        <v>1995</v>
      </c>
      <c r="D1125" s="7">
        <v>1299</v>
      </c>
      <c r="E1125" s="7">
        <v>1999</v>
      </c>
      <c r="F1125" s="2">
        <v>0.35</v>
      </c>
      <c r="G1125" s="5">
        <v>3.8</v>
      </c>
      <c r="H1125" s="6">
        <v>311</v>
      </c>
      <c r="I1125" t="s">
        <v>2954</v>
      </c>
      <c r="J1125" t="s">
        <v>3055</v>
      </c>
      <c r="K1125" s="7">
        <f t="shared" si="85"/>
        <v>621689</v>
      </c>
      <c r="L1125" s="8">
        <f t="shared" si="86"/>
        <v>403989</v>
      </c>
      <c r="M1125" s="9" t="str">
        <f t="shared" si="87"/>
        <v>&gt; 500</v>
      </c>
      <c r="N1125">
        <f t="shared" si="88"/>
        <v>1181.8</v>
      </c>
      <c r="O1125" s="8">
        <f t="shared" si="89"/>
        <v>217700</v>
      </c>
    </row>
    <row r="1126" spans="1:15" x14ac:dyDescent="0.3">
      <c r="A1126" t="s">
        <v>2180</v>
      </c>
      <c r="B1126" t="s">
        <v>2181</v>
      </c>
      <c r="C1126" t="s">
        <v>2182</v>
      </c>
      <c r="D1126" s="7">
        <v>292</v>
      </c>
      <c r="E1126" s="7">
        <v>499</v>
      </c>
      <c r="F1126" s="2">
        <v>0.41</v>
      </c>
      <c r="G1126" s="5">
        <v>4.0999999999999996</v>
      </c>
      <c r="H1126" s="6">
        <v>4238</v>
      </c>
      <c r="I1126" t="s">
        <v>2954</v>
      </c>
      <c r="J1126" t="s">
        <v>3076</v>
      </c>
      <c r="K1126" s="7">
        <f t="shared" si="85"/>
        <v>2114762</v>
      </c>
      <c r="L1126" s="8">
        <f t="shared" si="86"/>
        <v>1237496</v>
      </c>
      <c r="M1126" s="9" t="str">
        <f t="shared" si="87"/>
        <v>200 – 500</v>
      </c>
      <c r="N1126">
        <f t="shared" si="88"/>
        <v>17375.8</v>
      </c>
      <c r="O1126" s="8">
        <f t="shared" si="89"/>
        <v>877266</v>
      </c>
    </row>
    <row r="1127" spans="1:15" x14ac:dyDescent="0.3">
      <c r="A1127" t="s">
        <v>2183</v>
      </c>
      <c r="B1127" t="s">
        <v>2184</v>
      </c>
      <c r="C1127" t="s">
        <v>2109</v>
      </c>
      <c r="D1127" s="7">
        <v>160</v>
      </c>
      <c r="E1127" s="7">
        <v>299</v>
      </c>
      <c r="F1127" s="2">
        <v>0.46</v>
      </c>
      <c r="G1127" s="5">
        <v>4.5999999999999996</v>
      </c>
      <c r="H1127" s="6">
        <v>2781</v>
      </c>
      <c r="I1127" t="s">
        <v>2954</v>
      </c>
      <c r="J1127" t="s">
        <v>3067</v>
      </c>
      <c r="K1127" s="7">
        <f t="shared" si="85"/>
        <v>831519</v>
      </c>
      <c r="L1127" s="8">
        <f t="shared" si="86"/>
        <v>444960</v>
      </c>
      <c r="M1127" s="9" t="str">
        <f t="shared" si="87"/>
        <v xml:space="preserve"> &lt; 200</v>
      </c>
      <c r="N1127">
        <f t="shared" si="88"/>
        <v>12792.599999999999</v>
      </c>
      <c r="O1127" s="8">
        <f t="shared" si="89"/>
        <v>386559</v>
      </c>
    </row>
    <row r="1128" spans="1:15" x14ac:dyDescent="0.3">
      <c r="A1128" t="s">
        <v>2185</v>
      </c>
      <c r="B1128" t="s">
        <v>2186</v>
      </c>
      <c r="C1128" t="s">
        <v>2187</v>
      </c>
      <c r="D1128" s="7">
        <v>600</v>
      </c>
      <c r="E1128" s="7">
        <v>600</v>
      </c>
      <c r="F1128" s="2">
        <v>0</v>
      </c>
      <c r="G1128" s="5">
        <v>4.0999999999999996</v>
      </c>
      <c r="H1128" s="6">
        <v>10907</v>
      </c>
      <c r="I1128" t="s">
        <v>2954</v>
      </c>
      <c r="J1128" t="s">
        <v>3077</v>
      </c>
      <c r="K1128" s="7">
        <f t="shared" si="85"/>
        <v>6544200</v>
      </c>
      <c r="L1128" s="8">
        <f t="shared" si="86"/>
        <v>6544200</v>
      </c>
      <c r="M1128" s="9" t="str">
        <f t="shared" si="87"/>
        <v>&gt; 500</v>
      </c>
      <c r="N1128">
        <f t="shared" si="88"/>
        <v>44718.7</v>
      </c>
      <c r="O1128" s="8">
        <f t="shared" si="89"/>
        <v>0</v>
      </c>
    </row>
    <row r="1129" spans="1:15" x14ac:dyDescent="0.3">
      <c r="A1129" t="s">
        <v>2188</v>
      </c>
      <c r="B1129" t="s">
        <v>2189</v>
      </c>
      <c r="C1129" t="s">
        <v>2190</v>
      </c>
      <c r="D1129" s="7">
        <v>1130</v>
      </c>
      <c r="E1129" s="7">
        <v>1130</v>
      </c>
      <c r="F1129" s="2">
        <v>0</v>
      </c>
      <c r="G1129" s="5">
        <v>4.2</v>
      </c>
      <c r="H1129" s="6">
        <v>13250</v>
      </c>
      <c r="I1129" t="s">
        <v>2954</v>
      </c>
      <c r="J1129" t="s">
        <v>3078</v>
      </c>
      <c r="K1129" s="7">
        <f t="shared" si="85"/>
        <v>14972500</v>
      </c>
      <c r="L1129" s="8">
        <f t="shared" si="86"/>
        <v>14972500</v>
      </c>
      <c r="M1129" s="9" t="str">
        <f t="shared" si="87"/>
        <v>&gt; 500</v>
      </c>
      <c r="N1129">
        <f t="shared" si="88"/>
        <v>55650</v>
      </c>
      <c r="O1129" s="8">
        <f t="shared" si="89"/>
        <v>0</v>
      </c>
    </row>
    <row r="1130" spans="1:15" x14ac:dyDescent="0.3">
      <c r="A1130" t="s">
        <v>2191</v>
      </c>
      <c r="B1130" t="s">
        <v>2192</v>
      </c>
      <c r="C1130" t="s">
        <v>1982</v>
      </c>
      <c r="D1130" s="7">
        <v>3249</v>
      </c>
      <c r="E1130" s="7">
        <v>6295</v>
      </c>
      <c r="F1130" s="2">
        <v>0.48</v>
      </c>
      <c r="G1130" s="5">
        <v>3.9</v>
      </c>
      <c r="H1130" s="6">
        <v>43070</v>
      </c>
      <c r="I1130" t="s">
        <v>2954</v>
      </c>
      <c r="J1130" t="s">
        <v>3052</v>
      </c>
      <c r="K1130" s="7">
        <f t="shared" si="85"/>
        <v>271125650</v>
      </c>
      <c r="L1130" s="8">
        <f t="shared" si="86"/>
        <v>139934430</v>
      </c>
      <c r="M1130" s="9" t="str">
        <f t="shared" si="87"/>
        <v>&gt; 500</v>
      </c>
      <c r="N1130">
        <f t="shared" si="88"/>
        <v>167973</v>
      </c>
      <c r="O1130" s="8">
        <f t="shared" si="89"/>
        <v>131191220</v>
      </c>
    </row>
    <row r="1131" spans="1:15" x14ac:dyDescent="0.3">
      <c r="A1131" t="s">
        <v>2193</v>
      </c>
      <c r="B1131" t="s">
        <v>2194</v>
      </c>
      <c r="C1131" t="s">
        <v>1982</v>
      </c>
      <c r="D1131" s="7">
        <v>3599</v>
      </c>
      <c r="E1131" s="7">
        <v>9455</v>
      </c>
      <c r="F1131" s="2">
        <v>0.62</v>
      </c>
      <c r="G1131" s="5">
        <v>4.0999999999999996</v>
      </c>
      <c r="H1131" s="6">
        <v>11828</v>
      </c>
      <c r="I1131" t="s">
        <v>2954</v>
      </c>
      <c r="J1131" t="s">
        <v>3052</v>
      </c>
      <c r="K1131" s="7">
        <f t="shared" si="85"/>
        <v>111833740</v>
      </c>
      <c r="L1131" s="8">
        <f t="shared" si="86"/>
        <v>42568972</v>
      </c>
      <c r="M1131" s="9" t="str">
        <f t="shared" si="87"/>
        <v>&gt; 500</v>
      </c>
      <c r="N1131">
        <f t="shared" si="88"/>
        <v>48494.799999999996</v>
      </c>
      <c r="O1131" s="8">
        <f t="shared" si="89"/>
        <v>69264768</v>
      </c>
    </row>
    <row r="1132" spans="1:15" x14ac:dyDescent="0.3">
      <c r="A1132" t="s">
        <v>2195</v>
      </c>
      <c r="B1132" t="s">
        <v>2196</v>
      </c>
      <c r="C1132" t="s">
        <v>2055</v>
      </c>
      <c r="D1132" s="7">
        <v>368</v>
      </c>
      <c r="E1132" s="7">
        <v>699</v>
      </c>
      <c r="F1132" s="2">
        <v>0.47</v>
      </c>
      <c r="G1132" s="5">
        <v>4.0999999999999996</v>
      </c>
      <c r="H1132" s="6">
        <v>1240</v>
      </c>
      <c r="I1132" t="s">
        <v>2954</v>
      </c>
      <c r="J1132" t="s">
        <v>3063</v>
      </c>
      <c r="K1132" s="7">
        <f t="shared" si="85"/>
        <v>866760</v>
      </c>
      <c r="L1132" s="8">
        <f t="shared" si="86"/>
        <v>456320</v>
      </c>
      <c r="M1132" s="9" t="str">
        <f t="shared" si="87"/>
        <v>200 – 500</v>
      </c>
      <c r="N1132">
        <f t="shared" si="88"/>
        <v>5084</v>
      </c>
      <c r="O1132" s="8">
        <f t="shared" si="89"/>
        <v>410440</v>
      </c>
    </row>
    <row r="1133" spans="1:15" x14ac:dyDescent="0.3">
      <c r="A1133" t="s">
        <v>2197</v>
      </c>
      <c r="B1133" t="s">
        <v>2198</v>
      </c>
      <c r="C1133" t="s">
        <v>1982</v>
      </c>
      <c r="D1133" s="7">
        <v>3199</v>
      </c>
      <c r="E1133" s="7">
        <v>4999</v>
      </c>
      <c r="F1133" s="2">
        <v>0.36</v>
      </c>
      <c r="G1133" s="5">
        <v>4</v>
      </c>
      <c r="H1133" s="6">
        <v>20869</v>
      </c>
      <c r="I1133" t="s">
        <v>2954</v>
      </c>
      <c r="J1133" t="s">
        <v>3052</v>
      </c>
      <c r="K1133" s="7">
        <f t="shared" si="85"/>
        <v>104324131</v>
      </c>
      <c r="L1133" s="8">
        <f t="shared" si="86"/>
        <v>66759931</v>
      </c>
      <c r="M1133" s="9" t="str">
        <f t="shared" si="87"/>
        <v>&gt; 500</v>
      </c>
      <c r="N1133">
        <f t="shared" si="88"/>
        <v>83476</v>
      </c>
      <c r="O1133" s="8">
        <f t="shared" si="89"/>
        <v>37564200</v>
      </c>
    </row>
    <row r="1134" spans="1:15" x14ac:dyDescent="0.3">
      <c r="A1134" t="s">
        <v>2199</v>
      </c>
      <c r="B1134" t="s">
        <v>2200</v>
      </c>
      <c r="C1134" t="s">
        <v>2201</v>
      </c>
      <c r="D1134" s="7">
        <v>1599</v>
      </c>
      <c r="E1134" s="7">
        <v>2900</v>
      </c>
      <c r="F1134" s="2">
        <v>0.45</v>
      </c>
      <c r="G1134" s="5">
        <v>3.7</v>
      </c>
      <c r="H1134" s="6">
        <v>441</v>
      </c>
      <c r="I1134" t="s">
        <v>2954</v>
      </c>
      <c r="J1134" t="s">
        <v>3079</v>
      </c>
      <c r="K1134" s="7">
        <f t="shared" si="85"/>
        <v>1278900</v>
      </c>
      <c r="L1134" s="8">
        <f t="shared" si="86"/>
        <v>705159</v>
      </c>
      <c r="M1134" s="9" t="str">
        <f t="shared" si="87"/>
        <v>&gt; 500</v>
      </c>
      <c r="N1134">
        <f t="shared" si="88"/>
        <v>1631.7</v>
      </c>
      <c r="O1134" s="8">
        <f t="shared" si="89"/>
        <v>573741</v>
      </c>
    </row>
    <row r="1135" spans="1:15" x14ac:dyDescent="0.3">
      <c r="A1135" t="s">
        <v>2202</v>
      </c>
      <c r="B1135" t="s">
        <v>2203</v>
      </c>
      <c r="C1135" t="s">
        <v>1976</v>
      </c>
      <c r="D1135" s="7">
        <v>1999</v>
      </c>
      <c r="E1135" s="7">
        <v>2499</v>
      </c>
      <c r="F1135" s="2">
        <v>0.2</v>
      </c>
      <c r="G1135" s="5">
        <v>4.0999999999999996</v>
      </c>
      <c r="H1135" s="6">
        <v>1034</v>
      </c>
      <c r="I1135" t="s">
        <v>2954</v>
      </c>
      <c r="J1135" t="s">
        <v>3050</v>
      </c>
      <c r="K1135" s="7">
        <f t="shared" si="85"/>
        <v>2583966</v>
      </c>
      <c r="L1135" s="8">
        <f t="shared" si="86"/>
        <v>2066966</v>
      </c>
      <c r="M1135" s="9" t="str">
        <f t="shared" si="87"/>
        <v>&gt; 500</v>
      </c>
      <c r="N1135">
        <f t="shared" si="88"/>
        <v>4239.3999999999996</v>
      </c>
      <c r="O1135" s="8">
        <f t="shared" si="89"/>
        <v>517000</v>
      </c>
    </row>
    <row r="1136" spans="1:15" x14ac:dyDescent="0.3">
      <c r="A1136" t="s">
        <v>2204</v>
      </c>
      <c r="B1136" t="s">
        <v>2205</v>
      </c>
      <c r="C1136" t="s">
        <v>1979</v>
      </c>
      <c r="D1136" s="7">
        <v>616</v>
      </c>
      <c r="E1136" s="7">
        <v>1190</v>
      </c>
      <c r="F1136" s="2">
        <v>0.48</v>
      </c>
      <c r="G1136" s="5">
        <v>4.0999999999999996</v>
      </c>
      <c r="H1136" s="6">
        <v>37126</v>
      </c>
      <c r="I1136" t="s">
        <v>2954</v>
      </c>
      <c r="J1136" t="s">
        <v>3051</v>
      </c>
      <c r="K1136" s="7">
        <f t="shared" si="85"/>
        <v>44179940</v>
      </c>
      <c r="L1136" s="8">
        <f t="shared" si="86"/>
        <v>22869616</v>
      </c>
      <c r="M1136" s="9" t="str">
        <f t="shared" si="87"/>
        <v>&gt; 500</v>
      </c>
      <c r="N1136">
        <f t="shared" si="88"/>
        <v>152216.59999999998</v>
      </c>
      <c r="O1136" s="8">
        <f t="shared" si="89"/>
        <v>21310324</v>
      </c>
    </row>
    <row r="1137" spans="1:15" x14ac:dyDescent="0.3">
      <c r="A1137" t="s">
        <v>2206</v>
      </c>
      <c r="B1137" t="s">
        <v>2207</v>
      </c>
      <c r="C1137" t="s">
        <v>1976</v>
      </c>
      <c r="D1137" s="7">
        <v>1499</v>
      </c>
      <c r="E1137" s="7">
        <v>2100</v>
      </c>
      <c r="F1137" s="2">
        <v>0.28999999999999998</v>
      </c>
      <c r="G1137" s="5">
        <v>4.0999999999999996</v>
      </c>
      <c r="H1137" s="6">
        <v>6355</v>
      </c>
      <c r="I1137" t="s">
        <v>2954</v>
      </c>
      <c r="J1137" t="s">
        <v>3050</v>
      </c>
      <c r="K1137" s="7">
        <f t="shared" si="85"/>
        <v>13345500</v>
      </c>
      <c r="L1137" s="8">
        <f t="shared" si="86"/>
        <v>9526145</v>
      </c>
      <c r="M1137" s="9" t="str">
        <f t="shared" si="87"/>
        <v>&gt; 500</v>
      </c>
      <c r="N1137">
        <f t="shared" si="88"/>
        <v>26055.499999999996</v>
      </c>
      <c r="O1137" s="8">
        <f t="shared" si="89"/>
        <v>3819355</v>
      </c>
    </row>
    <row r="1138" spans="1:15" x14ac:dyDescent="0.3">
      <c r="A1138" t="s">
        <v>2208</v>
      </c>
      <c r="B1138" t="s">
        <v>2209</v>
      </c>
      <c r="C1138" t="s">
        <v>2109</v>
      </c>
      <c r="D1138" s="7">
        <v>199</v>
      </c>
      <c r="E1138" s="7">
        <v>499</v>
      </c>
      <c r="F1138" s="2">
        <v>0.6</v>
      </c>
      <c r="G1138" s="5">
        <v>3.3</v>
      </c>
      <c r="H1138" s="6">
        <v>12</v>
      </c>
      <c r="I1138" t="s">
        <v>2954</v>
      </c>
      <c r="J1138" t="s">
        <v>3067</v>
      </c>
      <c r="K1138" s="7">
        <f t="shared" si="85"/>
        <v>5988</v>
      </c>
      <c r="L1138" s="8">
        <f t="shared" si="86"/>
        <v>2388</v>
      </c>
      <c r="M1138" s="9" t="str">
        <f t="shared" si="87"/>
        <v xml:space="preserve"> &lt; 200</v>
      </c>
      <c r="N1138">
        <f t="shared" si="88"/>
        <v>39.599999999999994</v>
      </c>
      <c r="O1138" s="8">
        <f t="shared" si="89"/>
        <v>3600</v>
      </c>
    </row>
    <row r="1139" spans="1:15" x14ac:dyDescent="0.3">
      <c r="A1139" t="s">
        <v>2210</v>
      </c>
      <c r="B1139" t="s">
        <v>2211</v>
      </c>
      <c r="C1139" t="s">
        <v>2013</v>
      </c>
      <c r="D1139" s="7">
        <v>610</v>
      </c>
      <c r="E1139" s="7">
        <v>825</v>
      </c>
      <c r="F1139" s="2">
        <v>0.26</v>
      </c>
      <c r="G1139" s="5">
        <v>4.0999999999999996</v>
      </c>
      <c r="H1139" s="6">
        <v>13165</v>
      </c>
      <c r="I1139" t="s">
        <v>2954</v>
      </c>
      <c r="J1139" t="s">
        <v>3057</v>
      </c>
      <c r="K1139" s="7">
        <f t="shared" si="85"/>
        <v>10861125</v>
      </c>
      <c r="L1139" s="8">
        <f t="shared" si="86"/>
        <v>8030650</v>
      </c>
      <c r="M1139" s="9" t="str">
        <f t="shared" si="87"/>
        <v>&gt; 500</v>
      </c>
      <c r="N1139">
        <f t="shared" si="88"/>
        <v>53976.499999999993</v>
      </c>
      <c r="O1139" s="8">
        <f t="shared" si="89"/>
        <v>2830475</v>
      </c>
    </row>
    <row r="1140" spans="1:15" x14ac:dyDescent="0.3">
      <c r="A1140" t="s">
        <v>2212</v>
      </c>
      <c r="B1140" t="s">
        <v>2213</v>
      </c>
      <c r="C1140" t="s">
        <v>2089</v>
      </c>
      <c r="D1140" s="7">
        <v>999</v>
      </c>
      <c r="E1140" s="7">
        <v>1499</v>
      </c>
      <c r="F1140" s="2">
        <v>0.33</v>
      </c>
      <c r="G1140" s="5">
        <v>4.0999999999999996</v>
      </c>
      <c r="H1140" s="6">
        <v>1646</v>
      </c>
      <c r="I1140" t="s">
        <v>2954</v>
      </c>
      <c r="J1140" t="s">
        <v>3065</v>
      </c>
      <c r="K1140" s="7">
        <f t="shared" si="85"/>
        <v>2467354</v>
      </c>
      <c r="L1140" s="8">
        <f t="shared" si="86"/>
        <v>1644354</v>
      </c>
      <c r="M1140" s="9" t="str">
        <f t="shared" si="87"/>
        <v>&gt; 500</v>
      </c>
      <c r="N1140">
        <f t="shared" si="88"/>
        <v>6748.5999999999995</v>
      </c>
      <c r="O1140" s="8">
        <f t="shared" si="89"/>
        <v>823000</v>
      </c>
    </row>
    <row r="1141" spans="1:15" x14ac:dyDescent="0.3">
      <c r="A1141" t="s">
        <v>2214</v>
      </c>
      <c r="B1141" t="s">
        <v>2215</v>
      </c>
      <c r="C1141" t="s">
        <v>2119</v>
      </c>
      <c r="D1141" s="7">
        <v>8999</v>
      </c>
      <c r="E1141" s="7">
        <v>9995</v>
      </c>
      <c r="F1141" s="2">
        <v>0.1</v>
      </c>
      <c r="G1141" s="5">
        <v>4.4000000000000004</v>
      </c>
      <c r="H1141" s="6">
        <v>17994</v>
      </c>
      <c r="I1141" t="s">
        <v>2954</v>
      </c>
      <c r="J1141" t="s">
        <v>3069</v>
      </c>
      <c r="K1141" s="7">
        <f t="shared" si="85"/>
        <v>179850030</v>
      </c>
      <c r="L1141" s="8">
        <f t="shared" si="86"/>
        <v>161928006</v>
      </c>
      <c r="M1141" s="9" t="str">
        <f t="shared" si="87"/>
        <v>&gt; 500</v>
      </c>
      <c r="N1141">
        <f t="shared" si="88"/>
        <v>79173.600000000006</v>
      </c>
      <c r="O1141" s="8">
        <f t="shared" si="89"/>
        <v>17922024</v>
      </c>
    </row>
    <row r="1142" spans="1:15" x14ac:dyDescent="0.3">
      <c r="A1142" t="s">
        <v>2216</v>
      </c>
      <c r="B1142" t="s">
        <v>2217</v>
      </c>
      <c r="C1142" t="s">
        <v>1950</v>
      </c>
      <c r="D1142" s="7">
        <v>453</v>
      </c>
      <c r="E1142" s="7">
        <v>999</v>
      </c>
      <c r="F1142" s="2">
        <v>0.55000000000000004</v>
      </c>
      <c r="G1142" s="5">
        <v>4.3</v>
      </c>
      <c r="H1142" s="6">
        <v>610</v>
      </c>
      <c r="I1142" t="s">
        <v>2954</v>
      </c>
      <c r="J1142" t="s">
        <v>3046</v>
      </c>
      <c r="K1142" s="7">
        <f t="shared" si="85"/>
        <v>609390</v>
      </c>
      <c r="L1142" s="8">
        <f t="shared" si="86"/>
        <v>276330</v>
      </c>
      <c r="M1142" s="9" t="str">
        <f t="shared" si="87"/>
        <v>200 – 500</v>
      </c>
      <c r="N1142">
        <f t="shared" si="88"/>
        <v>2623</v>
      </c>
      <c r="O1142" s="8">
        <f t="shared" si="89"/>
        <v>333060</v>
      </c>
    </row>
    <row r="1143" spans="1:15" x14ac:dyDescent="0.3">
      <c r="A1143" t="s">
        <v>2218</v>
      </c>
      <c r="B1143" t="s">
        <v>2219</v>
      </c>
      <c r="C1143" t="s">
        <v>1982</v>
      </c>
      <c r="D1143" s="7">
        <v>2464</v>
      </c>
      <c r="E1143" s="7">
        <v>6000</v>
      </c>
      <c r="F1143" s="2">
        <v>0.59</v>
      </c>
      <c r="G1143" s="5">
        <v>4.0999999999999996</v>
      </c>
      <c r="H1143" s="6">
        <v>8866</v>
      </c>
      <c r="I1143" t="s">
        <v>2954</v>
      </c>
      <c r="J1143" t="s">
        <v>3052</v>
      </c>
      <c r="K1143" s="7">
        <f t="shared" si="85"/>
        <v>53196000</v>
      </c>
      <c r="L1143" s="8">
        <f t="shared" si="86"/>
        <v>21845824</v>
      </c>
      <c r="M1143" s="9" t="str">
        <f t="shared" si="87"/>
        <v>&gt; 500</v>
      </c>
      <c r="N1143">
        <f t="shared" si="88"/>
        <v>36350.6</v>
      </c>
      <c r="O1143" s="8">
        <f t="shared" si="89"/>
        <v>31350176</v>
      </c>
    </row>
    <row r="1144" spans="1:15" x14ac:dyDescent="0.3">
      <c r="A1144" t="s">
        <v>2220</v>
      </c>
      <c r="B1144" t="s">
        <v>2221</v>
      </c>
      <c r="C1144" t="s">
        <v>2201</v>
      </c>
      <c r="D1144" s="7">
        <v>2719</v>
      </c>
      <c r="E1144" s="7">
        <v>3945</v>
      </c>
      <c r="F1144" s="2">
        <v>0.31</v>
      </c>
      <c r="G1144" s="5">
        <v>3.7</v>
      </c>
      <c r="H1144" s="6">
        <v>13406</v>
      </c>
      <c r="I1144" t="s">
        <v>2954</v>
      </c>
      <c r="J1144" t="s">
        <v>3079</v>
      </c>
      <c r="K1144" s="7">
        <f t="shared" si="85"/>
        <v>52886670</v>
      </c>
      <c r="L1144" s="8">
        <f t="shared" si="86"/>
        <v>36450914</v>
      </c>
      <c r="M1144" s="9" t="str">
        <f t="shared" si="87"/>
        <v>&gt; 500</v>
      </c>
      <c r="N1144">
        <f t="shared" si="88"/>
        <v>49602.200000000004</v>
      </c>
      <c r="O1144" s="8">
        <f t="shared" si="89"/>
        <v>16435756</v>
      </c>
    </row>
    <row r="1145" spans="1:15" x14ac:dyDescent="0.3">
      <c r="A1145" t="s">
        <v>2222</v>
      </c>
      <c r="B1145" t="s">
        <v>2223</v>
      </c>
      <c r="C1145" t="s">
        <v>1985</v>
      </c>
      <c r="D1145" s="7">
        <v>1439</v>
      </c>
      <c r="E1145" s="7">
        <v>1999</v>
      </c>
      <c r="F1145" s="2">
        <v>0.28000000000000003</v>
      </c>
      <c r="G1145" s="5">
        <v>4.8</v>
      </c>
      <c r="H1145" s="6">
        <v>53803</v>
      </c>
      <c r="I1145" t="s">
        <v>2954</v>
      </c>
      <c r="J1145" t="s">
        <v>3053</v>
      </c>
      <c r="K1145" s="7">
        <f t="shared" si="85"/>
        <v>107552197</v>
      </c>
      <c r="L1145" s="8">
        <f t="shared" si="86"/>
        <v>77422517</v>
      </c>
      <c r="M1145" s="9" t="str">
        <f t="shared" si="87"/>
        <v>&gt; 500</v>
      </c>
      <c r="N1145">
        <f t="shared" si="88"/>
        <v>258254.4</v>
      </c>
      <c r="O1145" s="8">
        <f t="shared" si="89"/>
        <v>30129680</v>
      </c>
    </row>
    <row r="1146" spans="1:15" x14ac:dyDescent="0.3">
      <c r="A1146" t="s">
        <v>2224</v>
      </c>
      <c r="B1146" t="s">
        <v>2225</v>
      </c>
      <c r="C1146" t="s">
        <v>1976</v>
      </c>
      <c r="D1146" s="7">
        <v>2799</v>
      </c>
      <c r="E1146" s="7">
        <v>3499</v>
      </c>
      <c r="F1146" s="2">
        <v>0.2</v>
      </c>
      <c r="G1146" s="5">
        <v>4.5</v>
      </c>
      <c r="H1146" s="6">
        <v>546</v>
      </c>
      <c r="I1146" t="s">
        <v>2954</v>
      </c>
      <c r="J1146" t="s">
        <v>3050</v>
      </c>
      <c r="K1146" s="7">
        <f t="shared" si="85"/>
        <v>1910454</v>
      </c>
      <c r="L1146" s="8">
        <f t="shared" si="86"/>
        <v>1528254</v>
      </c>
      <c r="M1146" s="9" t="str">
        <f t="shared" si="87"/>
        <v>&gt; 500</v>
      </c>
      <c r="N1146">
        <f t="shared" si="88"/>
        <v>2457</v>
      </c>
      <c r="O1146" s="8">
        <f t="shared" si="89"/>
        <v>382200</v>
      </c>
    </row>
    <row r="1147" spans="1:15" x14ac:dyDescent="0.3">
      <c r="A1147" t="s">
        <v>2226</v>
      </c>
      <c r="B1147" t="s">
        <v>2227</v>
      </c>
      <c r="C1147" t="s">
        <v>1985</v>
      </c>
      <c r="D1147" s="7">
        <v>2088</v>
      </c>
      <c r="E1147" s="7">
        <v>5550</v>
      </c>
      <c r="F1147" s="2">
        <v>0.62</v>
      </c>
      <c r="G1147" s="5">
        <v>4</v>
      </c>
      <c r="H1147" s="6">
        <v>5292</v>
      </c>
      <c r="I1147" t="s">
        <v>2954</v>
      </c>
      <c r="J1147" t="s">
        <v>3053</v>
      </c>
      <c r="K1147" s="7">
        <f t="shared" si="85"/>
        <v>29370600</v>
      </c>
      <c r="L1147" s="8">
        <f t="shared" si="86"/>
        <v>11049696</v>
      </c>
      <c r="M1147" s="9" t="str">
        <f t="shared" si="87"/>
        <v>&gt; 500</v>
      </c>
      <c r="N1147">
        <f t="shared" si="88"/>
        <v>21168</v>
      </c>
      <c r="O1147" s="8">
        <f t="shared" si="89"/>
        <v>18320904</v>
      </c>
    </row>
    <row r="1148" spans="1:15" x14ac:dyDescent="0.3">
      <c r="A1148" t="s">
        <v>2228</v>
      </c>
      <c r="B1148" t="s">
        <v>2229</v>
      </c>
      <c r="C1148" t="s">
        <v>1985</v>
      </c>
      <c r="D1148" s="7">
        <v>2399</v>
      </c>
      <c r="E1148" s="7">
        <v>4590</v>
      </c>
      <c r="F1148" s="2">
        <v>0.48</v>
      </c>
      <c r="G1148" s="5">
        <v>4.0999999999999996</v>
      </c>
      <c r="H1148" s="6">
        <v>444</v>
      </c>
      <c r="I1148" t="s">
        <v>2954</v>
      </c>
      <c r="J1148" t="s">
        <v>3053</v>
      </c>
      <c r="K1148" s="7">
        <f t="shared" si="85"/>
        <v>2037960</v>
      </c>
      <c r="L1148" s="8">
        <f t="shared" si="86"/>
        <v>1065156</v>
      </c>
      <c r="M1148" s="9" t="str">
        <f t="shared" si="87"/>
        <v>&gt; 500</v>
      </c>
      <c r="N1148">
        <f t="shared" si="88"/>
        <v>1820.3999999999999</v>
      </c>
      <c r="O1148" s="8">
        <f t="shared" si="89"/>
        <v>972804</v>
      </c>
    </row>
    <row r="1149" spans="1:15" x14ac:dyDescent="0.3">
      <c r="A1149" t="s">
        <v>2230</v>
      </c>
      <c r="B1149" t="s">
        <v>2231</v>
      </c>
      <c r="C1149" t="s">
        <v>1953</v>
      </c>
      <c r="D1149" s="7">
        <v>308</v>
      </c>
      <c r="E1149" s="7">
        <v>499</v>
      </c>
      <c r="F1149" s="2">
        <v>0.38</v>
      </c>
      <c r="G1149" s="5">
        <v>3.9</v>
      </c>
      <c r="H1149" s="6">
        <v>4584</v>
      </c>
      <c r="I1149" t="s">
        <v>2954</v>
      </c>
      <c r="J1149" t="s">
        <v>3047</v>
      </c>
      <c r="K1149" s="7">
        <f t="shared" si="85"/>
        <v>2287416</v>
      </c>
      <c r="L1149" s="8">
        <f t="shared" si="86"/>
        <v>1411872</v>
      </c>
      <c r="M1149" s="9" t="str">
        <f t="shared" si="87"/>
        <v>200 – 500</v>
      </c>
      <c r="N1149">
        <f t="shared" si="88"/>
        <v>17877.599999999999</v>
      </c>
      <c r="O1149" s="8">
        <f t="shared" si="89"/>
        <v>875544</v>
      </c>
    </row>
    <row r="1150" spans="1:15" x14ac:dyDescent="0.3">
      <c r="A1150" t="s">
        <v>2232</v>
      </c>
      <c r="B1150" t="s">
        <v>2233</v>
      </c>
      <c r="C1150" t="s">
        <v>1985</v>
      </c>
      <c r="D1150" s="7">
        <v>2599</v>
      </c>
      <c r="E1150" s="7">
        <v>4400</v>
      </c>
      <c r="F1150" s="2">
        <v>0.41</v>
      </c>
      <c r="G1150" s="5">
        <v>4.0999999999999996</v>
      </c>
      <c r="H1150" s="6">
        <v>14947</v>
      </c>
      <c r="I1150" t="s">
        <v>2954</v>
      </c>
      <c r="J1150" t="s">
        <v>3053</v>
      </c>
      <c r="K1150" s="7">
        <f t="shared" si="85"/>
        <v>65766800</v>
      </c>
      <c r="L1150" s="8">
        <f t="shared" si="86"/>
        <v>38847253</v>
      </c>
      <c r="M1150" s="9" t="str">
        <f t="shared" si="87"/>
        <v>&gt; 500</v>
      </c>
      <c r="N1150">
        <f t="shared" si="88"/>
        <v>61282.7</v>
      </c>
      <c r="O1150" s="8">
        <f t="shared" si="89"/>
        <v>26919547</v>
      </c>
    </row>
    <row r="1151" spans="1:15" x14ac:dyDescent="0.3">
      <c r="A1151" t="s">
        <v>2234</v>
      </c>
      <c r="B1151" t="s">
        <v>2235</v>
      </c>
      <c r="C1151" t="s">
        <v>1979</v>
      </c>
      <c r="D1151" s="7">
        <v>479</v>
      </c>
      <c r="E1151" s="7">
        <v>1000</v>
      </c>
      <c r="F1151" s="2">
        <v>0.52</v>
      </c>
      <c r="G1151" s="5">
        <v>4.2</v>
      </c>
      <c r="H1151" s="6">
        <v>1559</v>
      </c>
      <c r="I1151" t="s">
        <v>2954</v>
      </c>
      <c r="J1151" t="s">
        <v>3051</v>
      </c>
      <c r="K1151" s="7">
        <f t="shared" si="85"/>
        <v>1559000</v>
      </c>
      <c r="L1151" s="8">
        <f t="shared" si="86"/>
        <v>746761</v>
      </c>
      <c r="M1151" s="9" t="str">
        <f t="shared" si="87"/>
        <v>200 – 500</v>
      </c>
      <c r="N1151">
        <f t="shared" si="88"/>
        <v>6547.8</v>
      </c>
      <c r="O1151" s="8">
        <f t="shared" si="89"/>
        <v>812239</v>
      </c>
    </row>
    <row r="1152" spans="1:15" x14ac:dyDescent="0.3">
      <c r="A1152" t="s">
        <v>2236</v>
      </c>
      <c r="B1152" t="s">
        <v>2237</v>
      </c>
      <c r="C1152" t="s">
        <v>1950</v>
      </c>
      <c r="D1152" s="7">
        <v>245</v>
      </c>
      <c r="E1152" s="7">
        <v>299</v>
      </c>
      <c r="F1152" s="2">
        <v>0.18</v>
      </c>
      <c r="G1152" s="5">
        <v>4.0999999999999996</v>
      </c>
      <c r="H1152" s="6">
        <v>1660</v>
      </c>
      <c r="I1152" t="s">
        <v>2954</v>
      </c>
      <c r="J1152" t="s">
        <v>3046</v>
      </c>
      <c r="K1152" s="7">
        <f t="shared" si="85"/>
        <v>496340</v>
      </c>
      <c r="L1152" s="8">
        <f t="shared" si="86"/>
        <v>406700</v>
      </c>
      <c r="M1152" s="9" t="str">
        <f t="shared" si="87"/>
        <v>200 – 500</v>
      </c>
      <c r="N1152">
        <f t="shared" si="88"/>
        <v>6805.9999999999991</v>
      </c>
      <c r="O1152" s="8">
        <f t="shared" si="89"/>
        <v>89640</v>
      </c>
    </row>
    <row r="1153" spans="1:15" x14ac:dyDescent="0.3">
      <c r="A1153" t="s">
        <v>2238</v>
      </c>
      <c r="B1153" t="s">
        <v>2239</v>
      </c>
      <c r="C1153" t="s">
        <v>1950</v>
      </c>
      <c r="D1153" s="7">
        <v>179</v>
      </c>
      <c r="E1153" s="7">
        <v>799</v>
      </c>
      <c r="F1153" s="2">
        <v>0.78</v>
      </c>
      <c r="G1153" s="5">
        <v>3.5</v>
      </c>
      <c r="H1153" s="6">
        <v>132</v>
      </c>
      <c r="I1153" t="s">
        <v>2954</v>
      </c>
      <c r="J1153" t="s">
        <v>3046</v>
      </c>
      <c r="K1153" s="7">
        <f t="shared" si="85"/>
        <v>105468</v>
      </c>
      <c r="L1153" s="8">
        <f t="shared" si="86"/>
        <v>23628</v>
      </c>
      <c r="M1153" s="9" t="str">
        <f t="shared" si="87"/>
        <v xml:space="preserve"> &lt; 200</v>
      </c>
      <c r="N1153">
        <f t="shared" si="88"/>
        <v>462</v>
      </c>
      <c r="O1153" s="8">
        <f t="shared" si="89"/>
        <v>81840</v>
      </c>
    </row>
    <row r="1154" spans="1:15" x14ac:dyDescent="0.3">
      <c r="A1154" t="s">
        <v>2240</v>
      </c>
      <c r="B1154" t="s">
        <v>2241</v>
      </c>
      <c r="C1154" t="s">
        <v>2112</v>
      </c>
      <c r="D1154" s="7">
        <v>3569</v>
      </c>
      <c r="E1154" s="7">
        <v>5190</v>
      </c>
      <c r="F1154" s="2">
        <v>0.31</v>
      </c>
      <c r="G1154" s="5">
        <v>4.3</v>
      </c>
      <c r="H1154" s="6">
        <v>28629</v>
      </c>
      <c r="I1154" t="s">
        <v>2954</v>
      </c>
      <c r="J1154" t="s">
        <v>3068</v>
      </c>
      <c r="K1154" s="7">
        <f t="shared" si="85"/>
        <v>148584510</v>
      </c>
      <c r="L1154" s="8">
        <f t="shared" si="86"/>
        <v>102176901</v>
      </c>
      <c r="M1154" s="9" t="str">
        <f t="shared" si="87"/>
        <v>&gt; 500</v>
      </c>
      <c r="N1154">
        <f t="shared" si="88"/>
        <v>123104.7</v>
      </c>
      <c r="O1154" s="8">
        <f t="shared" si="89"/>
        <v>46407609</v>
      </c>
    </row>
    <row r="1155" spans="1:15" x14ac:dyDescent="0.3">
      <c r="A1155" t="s">
        <v>2242</v>
      </c>
      <c r="B1155" t="s">
        <v>2243</v>
      </c>
      <c r="C1155" t="s">
        <v>1941</v>
      </c>
      <c r="D1155" s="7">
        <v>699</v>
      </c>
      <c r="E1155" s="7">
        <v>1345</v>
      </c>
      <c r="F1155" s="2">
        <v>0.48</v>
      </c>
      <c r="G1155" s="5">
        <v>3.9</v>
      </c>
      <c r="H1155" s="6">
        <v>8446</v>
      </c>
      <c r="I1155" t="s">
        <v>2954</v>
      </c>
      <c r="J1155" t="s">
        <v>3043</v>
      </c>
      <c r="K1155" s="7">
        <f t="shared" ref="K1155:K1218" si="90" xml:space="preserve"> E1155 * H1155</f>
        <v>11359870</v>
      </c>
      <c r="L1155" s="8">
        <f t="shared" ref="L1155:L1218" si="91">D1155*H1155</f>
        <v>5903754</v>
      </c>
      <c r="M1155" s="9" t="str">
        <f t="shared" ref="M1155:M1218" si="92">IF(D1155&lt;200," &lt; 200",IF(D1155 &lt;= 500,"200 – 500","&gt; 500"))</f>
        <v>&gt; 500</v>
      </c>
      <c r="N1155">
        <f t="shared" ref="N1155:N1218" si="93">G1155*H1155</f>
        <v>32939.4</v>
      </c>
      <c r="O1155" s="8">
        <f t="shared" ref="O1155:O1218" si="94">(E1155-D1155)*H1155</f>
        <v>5456116</v>
      </c>
    </row>
    <row r="1156" spans="1:15" x14ac:dyDescent="0.3">
      <c r="A1156" t="s">
        <v>2244</v>
      </c>
      <c r="B1156" t="s">
        <v>2245</v>
      </c>
      <c r="C1156" t="s">
        <v>1967</v>
      </c>
      <c r="D1156" s="7">
        <v>2089</v>
      </c>
      <c r="E1156" s="7">
        <v>4000</v>
      </c>
      <c r="F1156" s="2">
        <v>0.48</v>
      </c>
      <c r="G1156" s="5">
        <v>4.2</v>
      </c>
      <c r="H1156" s="6">
        <v>11199</v>
      </c>
      <c r="I1156" t="s">
        <v>2954</v>
      </c>
      <c r="J1156" t="s">
        <v>3049</v>
      </c>
      <c r="K1156" s="7">
        <f t="shared" si="90"/>
        <v>44796000</v>
      </c>
      <c r="L1156" s="8">
        <f t="shared" si="91"/>
        <v>23394711</v>
      </c>
      <c r="M1156" s="9" t="str">
        <f t="shared" si="92"/>
        <v>&gt; 500</v>
      </c>
      <c r="N1156">
        <f t="shared" si="93"/>
        <v>47035.8</v>
      </c>
      <c r="O1156" s="8">
        <f t="shared" si="94"/>
        <v>21401289</v>
      </c>
    </row>
    <row r="1157" spans="1:15" x14ac:dyDescent="0.3">
      <c r="A1157" t="s">
        <v>2246</v>
      </c>
      <c r="B1157" t="s">
        <v>2247</v>
      </c>
      <c r="C1157" t="s">
        <v>2248</v>
      </c>
      <c r="D1157" s="7">
        <v>2339</v>
      </c>
      <c r="E1157" s="7">
        <v>4000</v>
      </c>
      <c r="F1157" s="2">
        <v>0.42</v>
      </c>
      <c r="G1157" s="5">
        <v>3.8</v>
      </c>
      <c r="H1157" s="6">
        <v>1118</v>
      </c>
      <c r="I1157" t="s">
        <v>3080</v>
      </c>
      <c r="J1157" t="s">
        <v>3081</v>
      </c>
      <c r="K1157" s="7">
        <f t="shared" si="90"/>
        <v>4472000</v>
      </c>
      <c r="L1157" s="8">
        <f t="shared" si="91"/>
        <v>2615002</v>
      </c>
      <c r="M1157" s="9" t="str">
        <f t="shared" si="92"/>
        <v>&gt; 500</v>
      </c>
      <c r="N1157">
        <f t="shared" si="93"/>
        <v>4248.3999999999996</v>
      </c>
      <c r="O1157" s="8">
        <f t="shared" si="94"/>
        <v>1856998</v>
      </c>
    </row>
    <row r="1158" spans="1:15" x14ac:dyDescent="0.3">
      <c r="A1158" t="s">
        <v>2249</v>
      </c>
      <c r="B1158" t="s">
        <v>2250</v>
      </c>
      <c r="C1158" t="s">
        <v>1947</v>
      </c>
      <c r="D1158" s="7">
        <v>784</v>
      </c>
      <c r="E1158" s="7">
        <v>1599</v>
      </c>
      <c r="F1158" s="2">
        <v>0.51</v>
      </c>
      <c r="G1158" s="5">
        <v>4.5</v>
      </c>
      <c r="H1158" s="6">
        <v>11</v>
      </c>
      <c r="I1158" t="s">
        <v>2954</v>
      </c>
      <c r="J1158" t="s">
        <v>3045</v>
      </c>
      <c r="K1158" s="7">
        <f t="shared" si="90"/>
        <v>17589</v>
      </c>
      <c r="L1158" s="8">
        <f t="shared" si="91"/>
        <v>8624</v>
      </c>
      <c r="M1158" s="9" t="str">
        <f t="shared" si="92"/>
        <v>&gt; 500</v>
      </c>
      <c r="N1158">
        <f t="shared" si="93"/>
        <v>49.5</v>
      </c>
      <c r="O1158" s="8">
        <f t="shared" si="94"/>
        <v>8965</v>
      </c>
    </row>
    <row r="1159" spans="1:15" x14ac:dyDescent="0.3">
      <c r="A1159" t="s">
        <v>2251</v>
      </c>
      <c r="B1159" t="s">
        <v>2252</v>
      </c>
      <c r="C1159" t="s">
        <v>2253</v>
      </c>
      <c r="D1159" s="7">
        <v>5499</v>
      </c>
      <c r="E1159" s="7">
        <v>9999</v>
      </c>
      <c r="F1159" s="2">
        <v>0.45</v>
      </c>
      <c r="G1159" s="5">
        <v>3.8</v>
      </c>
      <c r="H1159" s="6">
        <v>4353</v>
      </c>
      <c r="I1159" t="s">
        <v>2954</v>
      </c>
      <c r="J1159" t="s">
        <v>3082</v>
      </c>
      <c r="K1159" s="7">
        <f t="shared" si="90"/>
        <v>43525647</v>
      </c>
      <c r="L1159" s="8">
        <f t="shared" si="91"/>
        <v>23937147</v>
      </c>
      <c r="M1159" s="9" t="str">
        <f t="shared" si="92"/>
        <v>&gt; 500</v>
      </c>
      <c r="N1159">
        <f t="shared" si="93"/>
        <v>16541.399999999998</v>
      </c>
      <c r="O1159" s="8">
        <f t="shared" si="94"/>
        <v>19588500</v>
      </c>
    </row>
    <row r="1160" spans="1:15" x14ac:dyDescent="0.3">
      <c r="A1160" t="s">
        <v>2254</v>
      </c>
      <c r="B1160" t="s">
        <v>2255</v>
      </c>
      <c r="C1160" t="s">
        <v>1947</v>
      </c>
      <c r="D1160" s="7">
        <v>899</v>
      </c>
      <c r="E1160" s="7">
        <v>1990</v>
      </c>
      <c r="F1160" s="2">
        <v>0.55000000000000004</v>
      </c>
      <c r="G1160" s="5">
        <v>4.0999999999999996</v>
      </c>
      <c r="H1160" s="6">
        <v>185</v>
      </c>
      <c r="I1160" t="s">
        <v>2954</v>
      </c>
      <c r="J1160" t="s">
        <v>3045</v>
      </c>
      <c r="K1160" s="7">
        <f t="shared" si="90"/>
        <v>368150</v>
      </c>
      <c r="L1160" s="8">
        <f t="shared" si="91"/>
        <v>166315</v>
      </c>
      <c r="M1160" s="9" t="str">
        <f t="shared" si="92"/>
        <v>&gt; 500</v>
      </c>
      <c r="N1160">
        <f t="shared" si="93"/>
        <v>758.49999999999989</v>
      </c>
      <c r="O1160" s="8">
        <f t="shared" si="94"/>
        <v>201835</v>
      </c>
    </row>
    <row r="1161" spans="1:15" x14ac:dyDescent="0.3">
      <c r="A1161" t="s">
        <v>2256</v>
      </c>
      <c r="B1161" t="s">
        <v>2257</v>
      </c>
      <c r="C1161" t="s">
        <v>1976</v>
      </c>
      <c r="D1161" s="7">
        <v>1695</v>
      </c>
      <c r="E1161" s="7">
        <v>1695</v>
      </c>
      <c r="F1161" s="2">
        <v>0</v>
      </c>
      <c r="G1161" s="5">
        <v>4.2</v>
      </c>
      <c r="H1161" s="6">
        <v>14290</v>
      </c>
      <c r="I1161" t="s">
        <v>2954</v>
      </c>
      <c r="J1161" t="s">
        <v>3050</v>
      </c>
      <c r="K1161" s="7">
        <f t="shared" si="90"/>
        <v>24221550</v>
      </c>
      <c r="L1161" s="8">
        <f t="shared" si="91"/>
        <v>24221550</v>
      </c>
      <c r="M1161" s="9" t="str">
        <f t="shared" si="92"/>
        <v>&gt; 500</v>
      </c>
      <c r="N1161">
        <f t="shared" si="93"/>
        <v>60018</v>
      </c>
      <c r="O1161" s="8">
        <f t="shared" si="94"/>
        <v>0</v>
      </c>
    </row>
    <row r="1162" spans="1:15" x14ac:dyDescent="0.3">
      <c r="A1162" t="s">
        <v>2258</v>
      </c>
      <c r="B1162" t="s">
        <v>2259</v>
      </c>
      <c r="C1162" t="s">
        <v>1979</v>
      </c>
      <c r="D1162" s="7">
        <v>499</v>
      </c>
      <c r="E1162" s="7">
        <v>940</v>
      </c>
      <c r="F1162" s="2">
        <v>0.47</v>
      </c>
      <c r="G1162" s="5">
        <v>4.0999999999999996</v>
      </c>
      <c r="H1162" s="6">
        <v>3036</v>
      </c>
      <c r="I1162" t="s">
        <v>2954</v>
      </c>
      <c r="J1162" t="s">
        <v>3051</v>
      </c>
      <c r="K1162" s="7">
        <f t="shared" si="90"/>
        <v>2853840</v>
      </c>
      <c r="L1162" s="8">
        <f t="shared" si="91"/>
        <v>1514964</v>
      </c>
      <c r="M1162" s="9" t="str">
        <f t="shared" si="92"/>
        <v>200 – 500</v>
      </c>
      <c r="N1162">
        <f t="shared" si="93"/>
        <v>12447.599999999999</v>
      </c>
      <c r="O1162" s="8">
        <f t="shared" si="94"/>
        <v>1338876</v>
      </c>
    </row>
    <row r="1163" spans="1:15" x14ac:dyDescent="0.3">
      <c r="A1163" t="s">
        <v>2260</v>
      </c>
      <c r="B1163" t="s">
        <v>2261</v>
      </c>
      <c r="C1163" t="s">
        <v>1985</v>
      </c>
      <c r="D1163" s="7">
        <v>2699</v>
      </c>
      <c r="E1163" s="7">
        <v>4700</v>
      </c>
      <c r="F1163" s="2">
        <v>0.43</v>
      </c>
      <c r="G1163" s="5">
        <v>4.2</v>
      </c>
      <c r="H1163" s="6">
        <v>1296</v>
      </c>
      <c r="I1163" t="s">
        <v>2954</v>
      </c>
      <c r="J1163" t="s">
        <v>3053</v>
      </c>
      <c r="K1163" s="7">
        <f t="shared" si="90"/>
        <v>6091200</v>
      </c>
      <c r="L1163" s="8">
        <f t="shared" si="91"/>
        <v>3497904</v>
      </c>
      <c r="M1163" s="9" t="str">
        <f t="shared" si="92"/>
        <v>&gt; 500</v>
      </c>
      <c r="N1163">
        <f t="shared" si="93"/>
        <v>5443.2</v>
      </c>
      <c r="O1163" s="8">
        <f t="shared" si="94"/>
        <v>2593296</v>
      </c>
    </row>
    <row r="1164" spans="1:15" x14ac:dyDescent="0.3">
      <c r="A1164" t="s">
        <v>2262</v>
      </c>
      <c r="B1164" t="s">
        <v>2263</v>
      </c>
      <c r="C1164" t="s">
        <v>1985</v>
      </c>
      <c r="D1164" s="7">
        <v>1448</v>
      </c>
      <c r="E1164" s="7">
        <v>2999</v>
      </c>
      <c r="F1164" s="2">
        <v>0.52</v>
      </c>
      <c r="G1164" s="5">
        <v>4.5</v>
      </c>
      <c r="H1164" s="6">
        <v>19</v>
      </c>
      <c r="I1164" t="s">
        <v>2954</v>
      </c>
      <c r="J1164" t="s">
        <v>3053</v>
      </c>
      <c r="K1164" s="7">
        <f t="shared" si="90"/>
        <v>56981</v>
      </c>
      <c r="L1164" s="8">
        <f t="shared" si="91"/>
        <v>27512</v>
      </c>
      <c r="M1164" s="9" t="str">
        <f t="shared" si="92"/>
        <v>&gt; 500</v>
      </c>
      <c r="N1164">
        <f t="shared" si="93"/>
        <v>85.5</v>
      </c>
      <c r="O1164" s="8">
        <f t="shared" si="94"/>
        <v>29469</v>
      </c>
    </row>
    <row r="1165" spans="1:15" x14ac:dyDescent="0.3">
      <c r="A1165" t="s">
        <v>2264</v>
      </c>
      <c r="B1165" t="s">
        <v>2265</v>
      </c>
      <c r="C1165" t="s">
        <v>2109</v>
      </c>
      <c r="D1165" s="7">
        <v>79</v>
      </c>
      <c r="E1165" s="7">
        <v>79</v>
      </c>
      <c r="F1165" s="2">
        <v>0</v>
      </c>
      <c r="G1165" s="5">
        <v>4</v>
      </c>
      <c r="H1165" s="6">
        <v>97</v>
      </c>
      <c r="I1165" t="s">
        <v>2954</v>
      </c>
      <c r="J1165" t="s">
        <v>3067</v>
      </c>
      <c r="K1165" s="7">
        <f t="shared" si="90"/>
        <v>7663</v>
      </c>
      <c r="L1165" s="8">
        <f t="shared" si="91"/>
        <v>7663</v>
      </c>
      <c r="M1165" s="9" t="str">
        <f t="shared" si="92"/>
        <v xml:space="preserve"> &lt; 200</v>
      </c>
      <c r="N1165">
        <f t="shared" si="93"/>
        <v>388</v>
      </c>
      <c r="O1165" s="8">
        <f t="shared" si="94"/>
        <v>0</v>
      </c>
    </row>
    <row r="1166" spans="1:15" x14ac:dyDescent="0.3">
      <c r="A1166" t="s">
        <v>2266</v>
      </c>
      <c r="B1166" t="s">
        <v>2267</v>
      </c>
      <c r="C1166" t="s">
        <v>1998</v>
      </c>
      <c r="D1166" s="7">
        <v>6990</v>
      </c>
      <c r="E1166" s="7">
        <v>14290</v>
      </c>
      <c r="F1166" s="2">
        <v>0.51</v>
      </c>
      <c r="G1166" s="5">
        <v>4.4000000000000004</v>
      </c>
      <c r="H1166" s="6">
        <v>1771</v>
      </c>
      <c r="I1166" t="s">
        <v>2954</v>
      </c>
      <c r="J1166" t="s">
        <v>3056</v>
      </c>
      <c r="K1166" s="7">
        <f t="shared" si="90"/>
        <v>25307590</v>
      </c>
      <c r="L1166" s="8">
        <f t="shared" si="91"/>
        <v>12379290</v>
      </c>
      <c r="M1166" s="9" t="str">
        <f t="shared" si="92"/>
        <v>&gt; 500</v>
      </c>
      <c r="N1166">
        <f t="shared" si="93"/>
        <v>7792.4000000000005</v>
      </c>
      <c r="O1166" s="8">
        <f t="shared" si="94"/>
        <v>12928300</v>
      </c>
    </row>
    <row r="1167" spans="1:15" x14ac:dyDescent="0.3">
      <c r="A1167" t="s">
        <v>2268</v>
      </c>
      <c r="B1167" t="s">
        <v>2269</v>
      </c>
      <c r="C1167" t="s">
        <v>1967</v>
      </c>
      <c r="D1167" s="7">
        <v>2698</v>
      </c>
      <c r="E1167" s="7">
        <v>3945</v>
      </c>
      <c r="F1167" s="2">
        <v>0.32</v>
      </c>
      <c r="G1167" s="5">
        <v>4</v>
      </c>
      <c r="H1167" s="6">
        <v>15034</v>
      </c>
      <c r="I1167" t="s">
        <v>2954</v>
      </c>
      <c r="J1167" t="s">
        <v>3049</v>
      </c>
      <c r="K1167" s="7">
        <f t="shared" si="90"/>
        <v>59309130</v>
      </c>
      <c r="L1167" s="8">
        <f t="shared" si="91"/>
        <v>40561732</v>
      </c>
      <c r="M1167" s="9" t="str">
        <f t="shared" si="92"/>
        <v>&gt; 500</v>
      </c>
      <c r="N1167">
        <f t="shared" si="93"/>
        <v>60136</v>
      </c>
      <c r="O1167" s="8">
        <f t="shared" si="94"/>
        <v>18747398</v>
      </c>
    </row>
    <row r="1168" spans="1:15" x14ac:dyDescent="0.3">
      <c r="A1168" t="s">
        <v>2270</v>
      </c>
      <c r="B1168" t="s">
        <v>2271</v>
      </c>
      <c r="C1168" t="s">
        <v>2253</v>
      </c>
      <c r="D1168" s="7">
        <v>3199</v>
      </c>
      <c r="E1168" s="7">
        <v>5999</v>
      </c>
      <c r="F1168" s="2">
        <v>0.47</v>
      </c>
      <c r="G1168" s="5">
        <v>4</v>
      </c>
      <c r="H1168" s="6">
        <v>3242</v>
      </c>
      <c r="I1168" t="s">
        <v>2954</v>
      </c>
      <c r="J1168" t="s">
        <v>3082</v>
      </c>
      <c r="K1168" s="7">
        <f t="shared" si="90"/>
        <v>19448758</v>
      </c>
      <c r="L1168" s="8">
        <f t="shared" si="91"/>
        <v>10371158</v>
      </c>
      <c r="M1168" s="9" t="str">
        <f t="shared" si="92"/>
        <v>&gt; 500</v>
      </c>
      <c r="N1168">
        <f t="shared" si="93"/>
        <v>12968</v>
      </c>
      <c r="O1168" s="8">
        <f t="shared" si="94"/>
        <v>9077600</v>
      </c>
    </row>
    <row r="1169" spans="1:15" x14ac:dyDescent="0.3">
      <c r="A1169" t="s">
        <v>2272</v>
      </c>
      <c r="B1169" t="s">
        <v>2273</v>
      </c>
      <c r="C1169" t="s">
        <v>1995</v>
      </c>
      <c r="D1169" s="7">
        <v>1199</v>
      </c>
      <c r="E1169" s="7">
        <v>1950</v>
      </c>
      <c r="F1169" s="2">
        <v>0.39</v>
      </c>
      <c r="G1169" s="5">
        <v>3.9</v>
      </c>
      <c r="H1169" s="6">
        <v>2832</v>
      </c>
      <c r="I1169" t="s">
        <v>2954</v>
      </c>
      <c r="J1169" t="s">
        <v>3055</v>
      </c>
      <c r="K1169" s="7">
        <f t="shared" si="90"/>
        <v>5522400</v>
      </c>
      <c r="L1169" s="8">
        <f t="shared" si="91"/>
        <v>3395568</v>
      </c>
      <c r="M1169" s="9" t="str">
        <f t="shared" si="92"/>
        <v>&gt; 500</v>
      </c>
      <c r="N1169">
        <f t="shared" si="93"/>
        <v>11044.8</v>
      </c>
      <c r="O1169" s="8">
        <f t="shared" si="94"/>
        <v>2126832</v>
      </c>
    </row>
    <row r="1170" spans="1:15" x14ac:dyDescent="0.3">
      <c r="A1170" t="s">
        <v>2274</v>
      </c>
      <c r="B1170" t="s">
        <v>2275</v>
      </c>
      <c r="C1170" t="s">
        <v>2089</v>
      </c>
      <c r="D1170" s="7">
        <v>1414</v>
      </c>
      <c r="E1170" s="7">
        <v>2799</v>
      </c>
      <c r="F1170" s="2">
        <v>0.49</v>
      </c>
      <c r="G1170" s="5">
        <v>4</v>
      </c>
      <c r="H1170" s="6">
        <v>1498</v>
      </c>
      <c r="I1170" t="s">
        <v>2954</v>
      </c>
      <c r="J1170" t="s">
        <v>3065</v>
      </c>
      <c r="K1170" s="7">
        <f t="shared" si="90"/>
        <v>4192902</v>
      </c>
      <c r="L1170" s="8">
        <f t="shared" si="91"/>
        <v>2118172</v>
      </c>
      <c r="M1170" s="9" t="str">
        <f t="shared" si="92"/>
        <v>&gt; 500</v>
      </c>
      <c r="N1170">
        <f t="shared" si="93"/>
        <v>5992</v>
      </c>
      <c r="O1170" s="8">
        <f t="shared" si="94"/>
        <v>2074730</v>
      </c>
    </row>
    <row r="1171" spans="1:15" x14ac:dyDescent="0.3">
      <c r="A1171" t="s">
        <v>2276</v>
      </c>
      <c r="B1171" t="s">
        <v>2277</v>
      </c>
      <c r="C1171" t="s">
        <v>1941</v>
      </c>
      <c r="D1171" s="7">
        <v>999</v>
      </c>
      <c r="E1171" s="7">
        <v>1950</v>
      </c>
      <c r="F1171" s="2">
        <v>0.49</v>
      </c>
      <c r="G1171" s="5">
        <v>3.8</v>
      </c>
      <c r="H1171" s="6">
        <v>305</v>
      </c>
      <c r="I1171" t="s">
        <v>2954</v>
      </c>
      <c r="J1171" t="s">
        <v>3043</v>
      </c>
      <c r="K1171" s="7">
        <f t="shared" si="90"/>
        <v>594750</v>
      </c>
      <c r="L1171" s="8">
        <f t="shared" si="91"/>
        <v>304695</v>
      </c>
      <c r="M1171" s="9" t="str">
        <f t="shared" si="92"/>
        <v>&gt; 500</v>
      </c>
      <c r="N1171">
        <f t="shared" si="93"/>
        <v>1159</v>
      </c>
      <c r="O1171" s="8">
        <f t="shared" si="94"/>
        <v>290055</v>
      </c>
    </row>
    <row r="1172" spans="1:15" x14ac:dyDescent="0.3">
      <c r="A1172" t="s">
        <v>2278</v>
      </c>
      <c r="B1172" t="s">
        <v>2279</v>
      </c>
      <c r="C1172" t="s">
        <v>2119</v>
      </c>
      <c r="D1172" s="7">
        <v>5999</v>
      </c>
      <c r="E1172" s="7">
        <v>9999</v>
      </c>
      <c r="F1172" s="2">
        <v>0.4</v>
      </c>
      <c r="G1172" s="5">
        <v>4.2</v>
      </c>
      <c r="H1172" s="6">
        <v>1191</v>
      </c>
      <c r="I1172" t="s">
        <v>2954</v>
      </c>
      <c r="J1172" t="s">
        <v>3069</v>
      </c>
      <c r="K1172" s="7">
        <f t="shared" si="90"/>
        <v>11908809</v>
      </c>
      <c r="L1172" s="8">
        <f t="shared" si="91"/>
        <v>7144809</v>
      </c>
      <c r="M1172" s="9" t="str">
        <f t="shared" si="92"/>
        <v>&gt; 500</v>
      </c>
      <c r="N1172">
        <f t="shared" si="93"/>
        <v>5002.2</v>
      </c>
      <c r="O1172" s="8">
        <f t="shared" si="94"/>
        <v>4764000</v>
      </c>
    </row>
    <row r="1173" spans="1:15" x14ac:dyDescent="0.3">
      <c r="A1173" t="s">
        <v>2280</v>
      </c>
      <c r="B1173" t="s">
        <v>2281</v>
      </c>
      <c r="C1173" t="s">
        <v>2282</v>
      </c>
      <c r="D1173" s="7">
        <v>9970</v>
      </c>
      <c r="E1173" s="7">
        <v>12999</v>
      </c>
      <c r="F1173" s="2">
        <v>0.23</v>
      </c>
      <c r="G1173" s="5">
        <v>4.3</v>
      </c>
      <c r="H1173" s="6">
        <v>4049</v>
      </c>
      <c r="I1173" t="s">
        <v>2954</v>
      </c>
      <c r="J1173" t="s">
        <v>3083</v>
      </c>
      <c r="K1173" s="7">
        <f t="shared" si="90"/>
        <v>52632951</v>
      </c>
      <c r="L1173" s="8">
        <f t="shared" si="91"/>
        <v>40368530</v>
      </c>
      <c r="M1173" s="9" t="str">
        <f t="shared" si="92"/>
        <v>&gt; 500</v>
      </c>
      <c r="N1173">
        <f t="shared" si="93"/>
        <v>17410.7</v>
      </c>
      <c r="O1173" s="8">
        <f t="shared" si="94"/>
        <v>12264421</v>
      </c>
    </row>
    <row r="1174" spans="1:15" x14ac:dyDescent="0.3">
      <c r="A1174" t="s">
        <v>2283</v>
      </c>
      <c r="B1174" t="s">
        <v>2284</v>
      </c>
      <c r="C1174" t="s">
        <v>2285</v>
      </c>
      <c r="D1174" s="7">
        <v>698</v>
      </c>
      <c r="E1174" s="7">
        <v>699</v>
      </c>
      <c r="F1174" s="2">
        <v>0</v>
      </c>
      <c r="G1174" s="5">
        <v>4.2</v>
      </c>
      <c r="H1174" s="6">
        <v>3160</v>
      </c>
      <c r="I1174" t="s">
        <v>2954</v>
      </c>
      <c r="J1174" t="s">
        <v>3084</v>
      </c>
      <c r="K1174" s="7">
        <f t="shared" si="90"/>
        <v>2208840</v>
      </c>
      <c r="L1174" s="8">
        <f t="shared" si="91"/>
        <v>2205680</v>
      </c>
      <c r="M1174" s="9" t="str">
        <f t="shared" si="92"/>
        <v>&gt; 500</v>
      </c>
      <c r="N1174">
        <f t="shared" si="93"/>
        <v>13272</v>
      </c>
      <c r="O1174" s="8">
        <f t="shared" si="94"/>
        <v>3160</v>
      </c>
    </row>
    <row r="1175" spans="1:15" x14ac:dyDescent="0.3">
      <c r="A1175" t="s">
        <v>2286</v>
      </c>
      <c r="B1175" t="s">
        <v>2287</v>
      </c>
      <c r="C1175" t="s">
        <v>2112</v>
      </c>
      <c r="D1175" s="7">
        <v>2199</v>
      </c>
      <c r="E1175" s="7">
        <v>3190</v>
      </c>
      <c r="F1175" s="2">
        <v>0.31</v>
      </c>
      <c r="G1175" s="5">
        <v>4.3</v>
      </c>
      <c r="H1175" s="6">
        <v>9650</v>
      </c>
      <c r="I1175" t="s">
        <v>2954</v>
      </c>
      <c r="J1175" t="s">
        <v>3068</v>
      </c>
      <c r="K1175" s="7">
        <f t="shared" si="90"/>
        <v>30783500</v>
      </c>
      <c r="L1175" s="8">
        <f t="shared" si="91"/>
        <v>21220350</v>
      </c>
      <c r="M1175" s="9" t="str">
        <f t="shared" si="92"/>
        <v>&gt; 500</v>
      </c>
      <c r="N1175">
        <f t="shared" si="93"/>
        <v>41495</v>
      </c>
      <c r="O1175" s="8">
        <f t="shared" si="94"/>
        <v>9563150</v>
      </c>
    </row>
    <row r="1176" spans="1:15" x14ac:dyDescent="0.3">
      <c r="A1176" t="s">
        <v>2288</v>
      </c>
      <c r="B1176" t="s">
        <v>2289</v>
      </c>
      <c r="C1176" t="s">
        <v>2290</v>
      </c>
      <c r="D1176" s="7">
        <v>320</v>
      </c>
      <c r="E1176" s="7">
        <v>799</v>
      </c>
      <c r="F1176" s="2">
        <v>0.6</v>
      </c>
      <c r="G1176" s="5">
        <v>4.2</v>
      </c>
      <c r="H1176" s="6">
        <v>3846</v>
      </c>
      <c r="I1176" t="s">
        <v>2954</v>
      </c>
      <c r="J1176" t="s">
        <v>3085</v>
      </c>
      <c r="K1176" s="7">
        <f t="shared" si="90"/>
        <v>3072954</v>
      </c>
      <c r="L1176" s="8">
        <f t="shared" si="91"/>
        <v>1230720</v>
      </c>
      <c r="M1176" s="9" t="str">
        <f t="shared" si="92"/>
        <v>200 – 500</v>
      </c>
      <c r="N1176">
        <f t="shared" si="93"/>
        <v>16153.2</v>
      </c>
      <c r="O1176" s="8">
        <f t="shared" si="94"/>
        <v>1842234</v>
      </c>
    </row>
    <row r="1177" spans="1:15" x14ac:dyDescent="0.3">
      <c r="A1177" t="s">
        <v>2291</v>
      </c>
      <c r="B1177" t="s">
        <v>2292</v>
      </c>
      <c r="C1177" t="s">
        <v>1950</v>
      </c>
      <c r="D1177" s="7">
        <v>298</v>
      </c>
      <c r="E1177" s="7">
        <v>499</v>
      </c>
      <c r="F1177" s="2">
        <v>0.4</v>
      </c>
      <c r="G1177" s="5">
        <v>4.4000000000000004</v>
      </c>
      <c r="H1177" s="6">
        <v>290</v>
      </c>
      <c r="I1177" t="s">
        <v>2954</v>
      </c>
      <c r="J1177" t="s">
        <v>3046</v>
      </c>
      <c r="K1177" s="7">
        <f t="shared" si="90"/>
        <v>144710</v>
      </c>
      <c r="L1177" s="8">
        <f t="shared" si="91"/>
        <v>86420</v>
      </c>
      <c r="M1177" s="9" t="str">
        <f t="shared" si="92"/>
        <v>200 – 500</v>
      </c>
      <c r="N1177">
        <f t="shared" si="93"/>
        <v>1276</v>
      </c>
      <c r="O1177" s="8">
        <f t="shared" si="94"/>
        <v>58290</v>
      </c>
    </row>
    <row r="1178" spans="1:15" x14ac:dyDescent="0.3">
      <c r="A1178" t="s">
        <v>2293</v>
      </c>
      <c r="B1178" t="s">
        <v>2294</v>
      </c>
      <c r="C1178" t="s">
        <v>2035</v>
      </c>
      <c r="D1178" s="7">
        <v>1199</v>
      </c>
      <c r="E1178" s="7">
        <v>1499</v>
      </c>
      <c r="F1178" s="2">
        <v>0.2</v>
      </c>
      <c r="G1178" s="5">
        <v>3.8</v>
      </c>
      <c r="H1178" s="6">
        <v>2206</v>
      </c>
      <c r="I1178" t="s">
        <v>2954</v>
      </c>
      <c r="J1178" t="s">
        <v>3061</v>
      </c>
      <c r="K1178" s="7">
        <f t="shared" si="90"/>
        <v>3306794</v>
      </c>
      <c r="L1178" s="8">
        <f t="shared" si="91"/>
        <v>2644994</v>
      </c>
      <c r="M1178" s="9" t="str">
        <f t="shared" si="92"/>
        <v>&gt; 500</v>
      </c>
      <c r="N1178">
        <f t="shared" si="93"/>
        <v>8382.7999999999993</v>
      </c>
      <c r="O1178" s="8">
        <f t="shared" si="94"/>
        <v>661800</v>
      </c>
    </row>
    <row r="1179" spans="1:15" x14ac:dyDescent="0.3">
      <c r="A1179" t="s">
        <v>2295</v>
      </c>
      <c r="B1179" t="s">
        <v>2296</v>
      </c>
      <c r="C1179" t="s">
        <v>2112</v>
      </c>
      <c r="D1179" s="7">
        <v>1399</v>
      </c>
      <c r="E1179" s="7">
        <v>2660</v>
      </c>
      <c r="F1179" s="2">
        <v>0.47</v>
      </c>
      <c r="G1179" s="5">
        <v>4.0999999999999996</v>
      </c>
      <c r="H1179" s="6">
        <v>9349</v>
      </c>
      <c r="I1179" t="s">
        <v>2954</v>
      </c>
      <c r="J1179" t="s">
        <v>3068</v>
      </c>
      <c r="K1179" s="7">
        <f t="shared" si="90"/>
        <v>24868340</v>
      </c>
      <c r="L1179" s="8">
        <f t="shared" si="91"/>
        <v>13079251</v>
      </c>
      <c r="M1179" s="9" t="str">
        <f t="shared" si="92"/>
        <v>&gt; 500</v>
      </c>
      <c r="N1179">
        <f t="shared" si="93"/>
        <v>38330.899999999994</v>
      </c>
      <c r="O1179" s="8">
        <f t="shared" si="94"/>
        <v>11789089</v>
      </c>
    </row>
    <row r="1180" spans="1:15" x14ac:dyDescent="0.3">
      <c r="A1180" t="s">
        <v>2297</v>
      </c>
      <c r="B1180" t="s">
        <v>2298</v>
      </c>
      <c r="C1180" t="s">
        <v>1953</v>
      </c>
      <c r="D1180" s="7">
        <v>599</v>
      </c>
      <c r="E1180" s="7">
        <v>2799</v>
      </c>
      <c r="F1180" s="2">
        <v>0.79</v>
      </c>
      <c r="G1180" s="5">
        <v>3.9</v>
      </c>
      <c r="H1180" s="6">
        <v>578</v>
      </c>
      <c r="I1180" t="s">
        <v>2954</v>
      </c>
      <c r="J1180" t="s">
        <v>3047</v>
      </c>
      <c r="K1180" s="7">
        <f t="shared" si="90"/>
        <v>1617822</v>
      </c>
      <c r="L1180" s="8">
        <f t="shared" si="91"/>
        <v>346222</v>
      </c>
      <c r="M1180" s="9" t="str">
        <f t="shared" si="92"/>
        <v>&gt; 500</v>
      </c>
      <c r="N1180">
        <f t="shared" si="93"/>
        <v>2254.1999999999998</v>
      </c>
      <c r="O1180" s="8">
        <f t="shared" si="94"/>
        <v>1271600</v>
      </c>
    </row>
    <row r="1181" spans="1:15" x14ac:dyDescent="0.3">
      <c r="A1181" t="s">
        <v>2299</v>
      </c>
      <c r="B1181" t="s">
        <v>2300</v>
      </c>
      <c r="C1181" t="s">
        <v>2148</v>
      </c>
      <c r="D1181" s="7">
        <v>1499</v>
      </c>
      <c r="E1181" s="7">
        <v>1499</v>
      </c>
      <c r="F1181" s="2">
        <v>0</v>
      </c>
      <c r="G1181" s="5">
        <v>4.3</v>
      </c>
      <c r="H1181" s="6">
        <v>9331</v>
      </c>
      <c r="I1181" t="s">
        <v>2954</v>
      </c>
      <c r="J1181" t="s">
        <v>3072</v>
      </c>
      <c r="K1181" s="7">
        <f t="shared" si="90"/>
        <v>13987169</v>
      </c>
      <c r="L1181" s="8">
        <f t="shared" si="91"/>
        <v>13987169</v>
      </c>
      <c r="M1181" s="9" t="str">
        <f t="shared" si="92"/>
        <v>&gt; 500</v>
      </c>
      <c r="N1181">
        <f t="shared" si="93"/>
        <v>40123.299999999996</v>
      </c>
      <c r="O1181" s="8">
        <f t="shared" si="94"/>
        <v>0</v>
      </c>
    </row>
    <row r="1182" spans="1:15" x14ac:dyDescent="0.3">
      <c r="A1182" t="s">
        <v>2301</v>
      </c>
      <c r="B1182" t="s">
        <v>2302</v>
      </c>
      <c r="C1182" t="s">
        <v>2282</v>
      </c>
      <c r="D1182" s="7">
        <v>14400</v>
      </c>
      <c r="E1182" s="7">
        <v>59900</v>
      </c>
      <c r="F1182" s="2">
        <v>0.76</v>
      </c>
      <c r="G1182" s="5">
        <v>4.4000000000000004</v>
      </c>
      <c r="H1182" s="6">
        <v>3837</v>
      </c>
      <c r="I1182" t="s">
        <v>2954</v>
      </c>
      <c r="J1182" t="s">
        <v>3083</v>
      </c>
      <c r="K1182" s="7">
        <f t="shared" si="90"/>
        <v>229836300</v>
      </c>
      <c r="L1182" s="8">
        <f t="shared" si="91"/>
        <v>55252800</v>
      </c>
      <c r="M1182" s="9" t="str">
        <f t="shared" si="92"/>
        <v>&gt; 500</v>
      </c>
      <c r="N1182">
        <f t="shared" si="93"/>
        <v>16882.800000000003</v>
      </c>
      <c r="O1182" s="8">
        <f t="shared" si="94"/>
        <v>174583500</v>
      </c>
    </row>
    <row r="1183" spans="1:15" x14ac:dyDescent="0.3">
      <c r="A1183" t="s">
        <v>2303</v>
      </c>
      <c r="B1183" t="s">
        <v>2304</v>
      </c>
      <c r="C1183" t="s">
        <v>2285</v>
      </c>
      <c r="D1183" s="7">
        <v>1699</v>
      </c>
      <c r="E1183" s="7">
        <v>1900</v>
      </c>
      <c r="F1183" s="2">
        <v>0.11</v>
      </c>
      <c r="G1183" s="5">
        <v>3.6</v>
      </c>
      <c r="H1183" s="6">
        <v>11456</v>
      </c>
      <c r="I1183" t="s">
        <v>2954</v>
      </c>
      <c r="J1183" t="s">
        <v>3084</v>
      </c>
      <c r="K1183" s="7">
        <f t="shared" si="90"/>
        <v>21766400</v>
      </c>
      <c r="L1183" s="8">
        <f t="shared" si="91"/>
        <v>19463744</v>
      </c>
      <c r="M1183" s="9" t="str">
        <f t="shared" si="92"/>
        <v>&gt; 500</v>
      </c>
      <c r="N1183">
        <f t="shared" si="93"/>
        <v>41241.599999999999</v>
      </c>
      <c r="O1183" s="8">
        <f t="shared" si="94"/>
        <v>2302656</v>
      </c>
    </row>
    <row r="1184" spans="1:15" x14ac:dyDescent="0.3">
      <c r="A1184" t="s">
        <v>2305</v>
      </c>
      <c r="B1184" t="s">
        <v>2306</v>
      </c>
      <c r="C1184" t="s">
        <v>1944</v>
      </c>
      <c r="D1184" s="7">
        <v>649</v>
      </c>
      <c r="E1184" s="7">
        <v>999</v>
      </c>
      <c r="F1184" s="2">
        <v>0.35</v>
      </c>
      <c r="G1184" s="5">
        <v>3.8</v>
      </c>
      <c r="H1184" s="6">
        <v>49</v>
      </c>
      <c r="I1184" t="s">
        <v>2954</v>
      </c>
      <c r="J1184" t="s">
        <v>3044</v>
      </c>
      <c r="K1184" s="7">
        <f t="shared" si="90"/>
        <v>48951</v>
      </c>
      <c r="L1184" s="8">
        <f t="shared" si="91"/>
        <v>31801</v>
      </c>
      <c r="M1184" s="9" t="str">
        <f t="shared" si="92"/>
        <v>&gt; 500</v>
      </c>
      <c r="N1184">
        <f t="shared" si="93"/>
        <v>186.2</v>
      </c>
      <c r="O1184" s="8">
        <f t="shared" si="94"/>
        <v>17150</v>
      </c>
    </row>
    <row r="1185" spans="1:15" x14ac:dyDescent="0.3">
      <c r="A1185" t="s">
        <v>2307</v>
      </c>
      <c r="B1185" t="s">
        <v>2308</v>
      </c>
      <c r="C1185" t="s">
        <v>1982</v>
      </c>
      <c r="D1185" s="7">
        <v>3249</v>
      </c>
      <c r="E1185" s="7">
        <v>6375</v>
      </c>
      <c r="F1185" s="2">
        <v>0.49</v>
      </c>
      <c r="G1185" s="5">
        <v>4</v>
      </c>
      <c r="H1185" s="6">
        <v>4978</v>
      </c>
      <c r="I1185" t="s">
        <v>2954</v>
      </c>
      <c r="J1185" t="s">
        <v>3052</v>
      </c>
      <c r="K1185" s="7">
        <f t="shared" si="90"/>
        <v>31734750</v>
      </c>
      <c r="L1185" s="8">
        <f t="shared" si="91"/>
        <v>16173522</v>
      </c>
      <c r="M1185" s="9" t="str">
        <f t="shared" si="92"/>
        <v>&gt; 500</v>
      </c>
      <c r="N1185">
        <f t="shared" si="93"/>
        <v>19912</v>
      </c>
      <c r="O1185" s="8">
        <f t="shared" si="94"/>
        <v>15561228</v>
      </c>
    </row>
    <row r="1186" spans="1:15" x14ac:dyDescent="0.3">
      <c r="A1186" t="s">
        <v>2309</v>
      </c>
      <c r="B1186" t="s">
        <v>2310</v>
      </c>
      <c r="C1186" t="s">
        <v>2023</v>
      </c>
      <c r="D1186" s="7">
        <v>199</v>
      </c>
      <c r="E1186" s="7">
        <v>499</v>
      </c>
      <c r="F1186" s="2">
        <v>0.6</v>
      </c>
      <c r="G1186" s="5">
        <v>4.0999999999999996</v>
      </c>
      <c r="H1186" s="6">
        <v>1996</v>
      </c>
      <c r="I1186" t="s">
        <v>2954</v>
      </c>
      <c r="J1186" t="s">
        <v>3059</v>
      </c>
      <c r="K1186" s="7">
        <f t="shared" si="90"/>
        <v>996004</v>
      </c>
      <c r="L1186" s="8">
        <f t="shared" si="91"/>
        <v>397204</v>
      </c>
      <c r="M1186" s="9" t="str">
        <f t="shared" si="92"/>
        <v xml:space="preserve"> &lt; 200</v>
      </c>
      <c r="N1186">
        <f t="shared" si="93"/>
        <v>8183.5999999999995</v>
      </c>
      <c r="O1186" s="8">
        <f t="shared" si="94"/>
        <v>598800</v>
      </c>
    </row>
    <row r="1187" spans="1:15" x14ac:dyDescent="0.3">
      <c r="A1187" t="s">
        <v>2311</v>
      </c>
      <c r="B1187" t="s">
        <v>2312</v>
      </c>
      <c r="C1187" t="s">
        <v>2055</v>
      </c>
      <c r="D1187" s="7">
        <v>1099</v>
      </c>
      <c r="E1187" s="7">
        <v>1899</v>
      </c>
      <c r="F1187" s="2">
        <v>0.42</v>
      </c>
      <c r="G1187" s="5">
        <v>4.3</v>
      </c>
      <c r="H1187" s="6">
        <v>1811</v>
      </c>
      <c r="I1187" t="s">
        <v>2954</v>
      </c>
      <c r="J1187" t="s">
        <v>3063</v>
      </c>
      <c r="K1187" s="7">
        <f t="shared" si="90"/>
        <v>3439089</v>
      </c>
      <c r="L1187" s="8">
        <f t="shared" si="91"/>
        <v>1990289</v>
      </c>
      <c r="M1187" s="9" t="str">
        <f t="shared" si="92"/>
        <v>&gt; 500</v>
      </c>
      <c r="N1187">
        <f t="shared" si="93"/>
        <v>7787.2999999999993</v>
      </c>
      <c r="O1187" s="8">
        <f t="shared" si="94"/>
        <v>1448800</v>
      </c>
    </row>
    <row r="1188" spans="1:15" x14ac:dyDescent="0.3">
      <c r="A1188" t="s">
        <v>2313</v>
      </c>
      <c r="B1188" t="s">
        <v>2314</v>
      </c>
      <c r="C1188" t="s">
        <v>1941</v>
      </c>
      <c r="D1188" s="7">
        <v>664</v>
      </c>
      <c r="E1188" s="7">
        <v>1490</v>
      </c>
      <c r="F1188" s="2">
        <v>0.55000000000000004</v>
      </c>
      <c r="G1188" s="5">
        <v>4</v>
      </c>
      <c r="H1188" s="6">
        <v>2198</v>
      </c>
      <c r="I1188" t="s">
        <v>2954</v>
      </c>
      <c r="J1188" t="s">
        <v>3043</v>
      </c>
      <c r="K1188" s="7">
        <f t="shared" si="90"/>
        <v>3275020</v>
      </c>
      <c r="L1188" s="8">
        <f t="shared" si="91"/>
        <v>1459472</v>
      </c>
      <c r="M1188" s="9" t="str">
        <f t="shared" si="92"/>
        <v>&gt; 500</v>
      </c>
      <c r="N1188">
        <f t="shared" si="93"/>
        <v>8792</v>
      </c>
      <c r="O1188" s="8">
        <f t="shared" si="94"/>
        <v>1815548</v>
      </c>
    </row>
    <row r="1189" spans="1:15" x14ac:dyDescent="0.3">
      <c r="A1189" t="s">
        <v>2315</v>
      </c>
      <c r="B1189" t="s">
        <v>2316</v>
      </c>
      <c r="C1189" t="s">
        <v>2062</v>
      </c>
      <c r="D1189" s="7">
        <v>260</v>
      </c>
      <c r="E1189" s="7">
        <v>350</v>
      </c>
      <c r="F1189" s="2">
        <v>0.26</v>
      </c>
      <c r="G1189" s="5">
        <v>3.9</v>
      </c>
      <c r="H1189" s="6">
        <v>13127</v>
      </c>
      <c r="I1189" t="s">
        <v>2954</v>
      </c>
      <c r="J1189" t="s">
        <v>3064</v>
      </c>
      <c r="K1189" s="7">
        <f t="shared" si="90"/>
        <v>4594450</v>
      </c>
      <c r="L1189" s="8">
        <f t="shared" si="91"/>
        <v>3413020</v>
      </c>
      <c r="M1189" s="9" t="str">
        <f t="shared" si="92"/>
        <v>200 – 500</v>
      </c>
      <c r="N1189">
        <f t="shared" si="93"/>
        <v>51195.299999999996</v>
      </c>
      <c r="O1189" s="8">
        <f t="shared" si="94"/>
        <v>1181430</v>
      </c>
    </row>
    <row r="1190" spans="1:15" x14ac:dyDescent="0.3">
      <c r="A1190" t="s">
        <v>2317</v>
      </c>
      <c r="B1190" t="s">
        <v>2318</v>
      </c>
      <c r="C1190" t="s">
        <v>1998</v>
      </c>
      <c r="D1190" s="7">
        <v>6499</v>
      </c>
      <c r="E1190" s="7">
        <v>8500</v>
      </c>
      <c r="F1190" s="2">
        <v>0.24</v>
      </c>
      <c r="G1190" s="5">
        <v>4.4000000000000004</v>
      </c>
      <c r="H1190" s="6">
        <v>5865</v>
      </c>
      <c r="I1190" t="s">
        <v>2954</v>
      </c>
      <c r="J1190" t="s">
        <v>3056</v>
      </c>
      <c r="K1190" s="7">
        <f t="shared" si="90"/>
        <v>49852500</v>
      </c>
      <c r="L1190" s="8">
        <f t="shared" si="91"/>
        <v>38116635</v>
      </c>
      <c r="M1190" s="9" t="str">
        <f t="shared" si="92"/>
        <v>&gt; 500</v>
      </c>
      <c r="N1190">
        <f t="shared" si="93"/>
        <v>25806.000000000004</v>
      </c>
      <c r="O1190" s="8">
        <f t="shared" si="94"/>
        <v>11735865</v>
      </c>
    </row>
    <row r="1191" spans="1:15" x14ac:dyDescent="0.3">
      <c r="A1191" t="s">
        <v>2319</v>
      </c>
      <c r="B1191" t="s">
        <v>2320</v>
      </c>
      <c r="C1191" t="s">
        <v>2321</v>
      </c>
      <c r="D1191" s="7">
        <v>1484</v>
      </c>
      <c r="E1191" s="7">
        <v>2499</v>
      </c>
      <c r="F1191" s="2">
        <v>0.41</v>
      </c>
      <c r="G1191" s="5">
        <v>3.7</v>
      </c>
      <c r="H1191" s="6">
        <v>1067</v>
      </c>
      <c r="I1191" t="s">
        <v>2954</v>
      </c>
      <c r="J1191" t="s">
        <v>3086</v>
      </c>
      <c r="K1191" s="7">
        <f t="shared" si="90"/>
        <v>2666433</v>
      </c>
      <c r="L1191" s="8">
        <f t="shared" si="91"/>
        <v>1583428</v>
      </c>
      <c r="M1191" s="9" t="str">
        <f t="shared" si="92"/>
        <v>&gt; 500</v>
      </c>
      <c r="N1191">
        <f t="shared" si="93"/>
        <v>3947.9</v>
      </c>
      <c r="O1191" s="8">
        <f t="shared" si="94"/>
        <v>1083005</v>
      </c>
    </row>
    <row r="1192" spans="1:15" x14ac:dyDescent="0.3">
      <c r="A1192" t="s">
        <v>2322</v>
      </c>
      <c r="B1192" t="s">
        <v>2323</v>
      </c>
      <c r="C1192" t="s">
        <v>2026</v>
      </c>
      <c r="D1192" s="7">
        <v>999</v>
      </c>
      <c r="E1192" s="7">
        <v>1560</v>
      </c>
      <c r="F1192" s="2">
        <v>0.36</v>
      </c>
      <c r="G1192" s="5">
        <v>3.6</v>
      </c>
      <c r="H1192" s="6">
        <v>4881</v>
      </c>
      <c r="I1192" t="s">
        <v>2954</v>
      </c>
      <c r="J1192" t="s">
        <v>3060</v>
      </c>
      <c r="K1192" s="7">
        <f t="shared" si="90"/>
        <v>7614360</v>
      </c>
      <c r="L1192" s="8">
        <f t="shared" si="91"/>
        <v>4876119</v>
      </c>
      <c r="M1192" s="9" t="str">
        <f t="shared" si="92"/>
        <v>&gt; 500</v>
      </c>
      <c r="N1192">
        <f t="shared" si="93"/>
        <v>17571.600000000002</v>
      </c>
      <c r="O1192" s="8">
        <f t="shared" si="94"/>
        <v>2738241</v>
      </c>
    </row>
    <row r="1193" spans="1:15" x14ac:dyDescent="0.3">
      <c r="A1193" t="s">
        <v>2324</v>
      </c>
      <c r="B1193" t="s">
        <v>2325</v>
      </c>
      <c r="C1193" t="s">
        <v>2035</v>
      </c>
      <c r="D1193" s="7">
        <v>3299</v>
      </c>
      <c r="E1193" s="7">
        <v>6500</v>
      </c>
      <c r="F1193" s="2">
        <v>0.49</v>
      </c>
      <c r="G1193" s="5">
        <v>3.7</v>
      </c>
      <c r="H1193" s="6">
        <v>11217</v>
      </c>
      <c r="I1193" t="s">
        <v>2954</v>
      </c>
      <c r="J1193" t="s">
        <v>3061</v>
      </c>
      <c r="K1193" s="7">
        <f t="shared" si="90"/>
        <v>72910500</v>
      </c>
      <c r="L1193" s="8">
        <f t="shared" si="91"/>
        <v>37004883</v>
      </c>
      <c r="M1193" s="9" t="str">
        <f t="shared" si="92"/>
        <v>&gt; 500</v>
      </c>
      <c r="N1193">
        <f t="shared" si="93"/>
        <v>41502.9</v>
      </c>
      <c r="O1193" s="8">
        <f t="shared" si="94"/>
        <v>35905617</v>
      </c>
    </row>
    <row r="1194" spans="1:15" x14ac:dyDescent="0.3">
      <c r="A1194" t="s">
        <v>2326</v>
      </c>
      <c r="B1194" t="s">
        <v>2327</v>
      </c>
      <c r="C1194" t="s">
        <v>1976</v>
      </c>
      <c r="D1194" s="7">
        <v>259</v>
      </c>
      <c r="E1194" s="7">
        <v>999</v>
      </c>
      <c r="F1194" s="2">
        <v>0.74</v>
      </c>
      <c r="G1194" s="5">
        <v>4</v>
      </c>
      <c r="H1194" s="6">
        <v>43</v>
      </c>
      <c r="I1194" t="s">
        <v>2954</v>
      </c>
      <c r="J1194" t="s">
        <v>3050</v>
      </c>
      <c r="K1194" s="7">
        <f t="shared" si="90"/>
        <v>42957</v>
      </c>
      <c r="L1194" s="8">
        <f t="shared" si="91"/>
        <v>11137</v>
      </c>
      <c r="M1194" s="9" t="str">
        <f t="shared" si="92"/>
        <v>200 – 500</v>
      </c>
      <c r="N1194">
        <f t="shared" si="93"/>
        <v>172</v>
      </c>
      <c r="O1194" s="8">
        <f t="shared" si="94"/>
        <v>31820</v>
      </c>
    </row>
    <row r="1195" spans="1:15" x14ac:dyDescent="0.3">
      <c r="A1195" t="s">
        <v>2328</v>
      </c>
      <c r="B1195" t="s">
        <v>2329</v>
      </c>
      <c r="C1195" t="s">
        <v>1982</v>
      </c>
      <c r="D1195" s="7">
        <v>3249</v>
      </c>
      <c r="E1195" s="7">
        <v>7795</v>
      </c>
      <c r="F1195" s="2">
        <v>0.57999999999999996</v>
      </c>
      <c r="G1195" s="5">
        <v>4.2</v>
      </c>
      <c r="H1195" s="6">
        <v>4664</v>
      </c>
      <c r="I1195" t="s">
        <v>2954</v>
      </c>
      <c r="J1195" t="s">
        <v>3052</v>
      </c>
      <c r="K1195" s="7">
        <f t="shared" si="90"/>
        <v>36355880</v>
      </c>
      <c r="L1195" s="8">
        <f t="shared" si="91"/>
        <v>15153336</v>
      </c>
      <c r="M1195" s="9" t="str">
        <f t="shared" si="92"/>
        <v>&gt; 500</v>
      </c>
      <c r="N1195">
        <f t="shared" si="93"/>
        <v>19588.8</v>
      </c>
      <c r="O1195" s="8">
        <f t="shared" si="94"/>
        <v>21202544</v>
      </c>
    </row>
    <row r="1196" spans="1:15" x14ac:dyDescent="0.3">
      <c r="A1196" t="s">
        <v>2330</v>
      </c>
      <c r="B1196" t="s">
        <v>2331</v>
      </c>
      <c r="C1196" t="s">
        <v>2026</v>
      </c>
      <c r="D1196" s="7">
        <v>4280</v>
      </c>
      <c r="E1196" s="7">
        <v>5995</v>
      </c>
      <c r="F1196" s="2">
        <v>0.28999999999999998</v>
      </c>
      <c r="G1196" s="5">
        <v>3.8</v>
      </c>
      <c r="H1196" s="6">
        <v>2112</v>
      </c>
      <c r="I1196" t="s">
        <v>2954</v>
      </c>
      <c r="J1196" t="s">
        <v>3060</v>
      </c>
      <c r="K1196" s="7">
        <f t="shared" si="90"/>
        <v>12661440</v>
      </c>
      <c r="L1196" s="8">
        <f t="shared" si="91"/>
        <v>9039360</v>
      </c>
      <c r="M1196" s="9" t="str">
        <f t="shared" si="92"/>
        <v>&gt; 500</v>
      </c>
      <c r="N1196">
        <f t="shared" si="93"/>
        <v>8025.5999999999995</v>
      </c>
      <c r="O1196" s="8">
        <f t="shared" si="94"/>
        <v>3622080</v>
      </c>
    </row>
    <row r="1197" spans="1:15" x14ac:dyDescent="0.3">
      <c r="A1197" t="s">
        <v>2332</v>
      </c>
      <c r="B1197" t="s">
        <v>2333</v>
      </c>
      <c r="C1197" t="s">
        <v>2334</v>
      </c>
      <c r="D1197" s="7">
        <v>189</v>
      </c>
      <c r="E1197" s="7">
        <v>299</v>
      </c>
      <c r="F1197" s="2">
        <v>0.37</v>
      </c>
      <c r="G1197" s="5">
        <v>4.2</v>
      </c>
      <c r="H1197" s="6">
        <v>2737</v>
      </c>
      <c r="I1197" t="s">
        <v>2954</v>
      </c>
      <c r="J1197" t="s">
        <v>3087</v>
      </c>
      <c r="K1197" s="7">
        <f t="shared" si="90"/>
        <v>818363</v>
      </c>
      <c r="L1197" s="8">
        <f t="shared" si="91"/>
        <v>517293</v>
      </c>
      <c r="M1197" s="9" t="str">
        <f t="shared" si="92"/>
        <v xml:space="preserve"> &lt; 200</v>
      </c>
      <c r="N1197">
        <f t="shared" si="93"/>
        <v>11495.4</v>
      </c>
      <c r="O1197" s="8">
        <f t="shared" si="94"/>
        <v>301070</v>
      </c>
    </row>
    <row r="1198" spans="1:15" x14ac:dyDescent="0.3">
      <c r="A1198" t="s">
        <v>2335</v>
      </c>
      <c r="B1198" t="s">
        <v>2336</v>
      </c>
      <c r="C1198" t="s">
        <v>2112</v>
      </c>
      <c r="D1198" s="7">
        <v>1449</v>
      </c>
      <c r="E1198" s="7">
        <v>2349</v>
      </c>
      <c r="F1198" s="2">
        <v>0.38</v>
      </c>
      <c r="G1198" s="5">
        <v>3.9</v>
      </c>
      <c r="H1198" s="6">
        <v>9019</v>
      </c>
      <c r="I1198" t="s">
        <v>2954</v>
      </c>
      <c r="J1198" t="s">
        <v>3068</v>
      </c>
      <c r="K1198" s="7">
        <f t="shared" si="90"/>
        <v>21185631</v>
      </c>
      <c r="L1198" s="8">
        <f t="shared" si="91"/>
        <v>13068531</v>
      </c>
      <c r="M1198" s="9" t="str">
        <f t="shared" si="92"/>
        <v>&gt; 500</v>
      </c>
      <c r="N1198">
        <f t="shared" si="93"/>
        <v>35174.1</v>
      </c>
      <c r="O1198" s="8">
        <f t="shared" si="94"/>
        <v>8117100</v>
      </c>
    </row>
    <row r="1199" spans="1:15" x14ac:dyDescent="0.3">
      <c r="A1199" t="s">
        <v>2337</v>
      </c>
      <c r="B1199" t="s">
        <v>2338</v>
      </c>
      <c r="C1199" t="s">
        <v>2023</v>
      </c>
      <c r="D1199" s="7">
        <v>199</v>
      </c>
      <c r="E1199" s="7">
        <v>499</v>
      </c>
      <c r="F1199" s="2">
        <v>0.6</v>
      </c>
      <c r="G1199" s="5">
        <v>4</v>
      </c>
      <c r="H1199" s="6">
        <v>10234</v>
      </c>
      <c r="I1199" t="s">
        <v>2954</v>
      </c>
      <c r="J1199" t="s">
        <v>3059</v>
      </c>
      <c r="K1199" s="7">
        <f t="shared" si="90"/>
        <v>5106766</v>
      </c>
      <c r="L1199" s="8">
        <f t="shared" si="91"/>
        <v>2036566</v>
      </c>
      <c r="M1199" s="9" t="str">
        <f t="shared" si="92"/>
        <v xml:space="preserve"> &lt; 200</v>
      </c>
      <c r="N1199">
        <f t="shared" si="93"/>
        <v>40936</v>
      </c>
      <c r="O1199" s="8">
        <f t="shared" si="94"/>
        <v>3070200</v>
      </c>
    </row>
    <row r="1200" spans="1:15" x14ac:dyDescent="0.3">
      <c r="A1200" t="s">
        <v>2339</v>
      </c>
      <c r="B1200" t="s">
        <v>2340</v>
      </c>
      <c r="C1200" t="s">
        <v>2341</v>
      </c>
      <c r="D1200" s="7">
        <v>474</v>
      </c>
      <c r="E1200" s="7">
        <v>1299</v>
      </c>
      <c r="F1200" s="2">
        <v>0.64</v>
      </c>
      <c r="G1200" s="5">
        <v>4.0999999999999996</v>
      </c>
      <c r="H1200" s="6">
        <v>550</v>
      </c>
      <c r="I1200" t="s">
        <v>2954</v>
      </c>
      <c r="J1200" t="s">
        <v>3088</v>
      </c>
      <c r="K1200" s="7">
        <f t="shared" si="90"/>
        <v>714450</v>
      </c>
      <c r="L1200" s="8">
        <f t="shared" si="91"/>
        <v>260700</v>
      </c>
      <c r="M1200" s="9" t="str">
        <f t="shared" si="92"/>
        <v>200 – 500</v>
      </c>
      <c r="N1200">
        <f t="shared" si="93"/>
        <v>2255</v>
      </c>
      <c r="O1200" s="8">
        <f t="shared" si="94"/>
        <v>453750</v>
      </c>
    </row>
    <row r="1201" spans="1:15" x14ac:dyDescent="0.3">
      <c r="A1201" t="s">
        <v>2342</v>
      </c>
      <c r="B1201" t="s">
        <v>2343</v>
      </c>
      <c r="C1201" t="s">
        <v>1976</v>
      </c>
      <c r="D1201" s="7">
        <v>279</v>
      </c>
      <c r="E1201" s="7">
        <v>499</v>
      </c>
      <c r="F1201" s="2">
        <v>0.44</v>
      </c>
      <c r="G1201" s="5">
        <v>4.8</v>
      </c>
      <c r="H1201" s="6">
        <v>28</v>
      </c>
      <c r="I1201" t="s">
        <v>2954</v>
      </c>
      <c r="J1201" t="s">
        <v>3050</v>
      </c>
      <c r="K1201" s="7">
        <f t="shared" si="90"/>
        <v>13972</v>
      </c>
      <c r="L1201" s="8">
        <f t="shared" si="91"/>
        <v>7812</v>
      </c>
      <c r="M1201" s="9" t="str">
        <f t="shared" si="92"/>
        <v>200 – 500</v>
      </c>
      <c r="N1201">
        <f t="shared" si="93"/>
        <v>134.4</v>
      </c>
      <c r="O1201" s="8">
        <f t="shared" si="94"/>
        <v>6160</v>
      </c>
    </row>
    <row r="1202" spans="1:15" x14ac:dyDescent="0.3">
      <c r="A1202" t="s">
        <v>2344</v>
      </c>
      <c r="B1202" t="s">
        <v>2345</v>
      </c>
      <c r="C1202" t="s">
        <v>2112</v>
      </c>
      <c r="D1202" s="7">
        <v>1999</v>
      </c>
      <c r="E1202" s="7">
        <v>4775</v>
      </c>
      <c r="F1202" s="2">
        <v>0.57999999999999996</v>
      </c>
      <c r="G1202" s="5">
        <v>4.2</v>
      </c>
      <c r="H1202" s="6">
        <v>1353</v>
      </c>
      <c r="I1202" t="s">
        <v>2954</v>
      </c>
      <c r="J1202" t="s">
        <v>3068</v>
      </c>
      <c r="K1202" s="7">
        <f t="shared" si="90"/>
        <v>6460575</v>
      </c>
      <c r="L1202" s="8">
        <f t="shared" si="91"/>
        <v>2704647</v>
      </c>
      <c r="M1202" s="9" t="str">
        <f t="shared" si="92"/>
        <v>&gt; 500</v>
      </c>
      <c r="N1202">
        <f t="shared" si="93"/>
        <v>5682.6</v>
      </c>
      <c r="O1202" s="8">
        <f t="shared" si="94"/>
        <v>3755928</v>
      </c>
    </row>
    <row r="1203" spans="1:15" x14ac:dyDescent="0.3">
      <c r="A1203" t="s">
        <v>2346</v>
      </c>
      <c r="B1203" t="s">
        <v>2347</v>
      </c>
      <c r="C1203" t="s">
        <v>1950</v>
      </c>
      <c r="D1203" s="7">
        <v>799</v>
      </c>
      <c r="E1203" s="7">
        <v>1230</v>
      </c>
      <c r="F1203" s="2">
        <v>0.35</v>
      </c>
      <c r="G1203" s="5">
        <v>4.0999999999999996</v>
      </c>
      <c r="H1203" s="6">
        <v>2138</v>
      </c>
      <c r="I1203" t="s">
        <v>2954</v>
      </c>
      <c r="J1203" t="s">
        <v>3046</v>
      </c>
      <c r="K1203" s="7">
        <f t="shared" si="90"/>
        <v>2629740</v>
      </c>
      <c r="L1203" s="8">
        <f t="shared" si="91"/>
        <v>1708262</v>
      </c>
      <c r="M1203" s="9" t="str">
        <f t="shared" si="92"/>
        <v>&gt; 500</v>
      </c>
      <c r="N1203">
        <f t="shared" si="93"/>
        <v>8765.7999999999993</v>
      </c>
      <c r="O1203" s="8">
        <f t="shared" si="94"/>
        <v>921478</v>
      </c>
    </row>
    <row r="1204" spans="1:15" x14ac:dyDescent="0.3">
      <c r="A1204" t="s">
        <v>2348</v>
      </c>
      <c r="B1204" t="s">
        <v>2349</v>
      </c>
      <c r="C1204" t="s">
        <v>2089</v>
      </c>
      <c r="D1204" s="7">
        <v>949</v>
      </c>
      <c r="E1204" s="7">
        <v>1999</v>
      </c>
      <c r="F1204" s="2">
        <v>0.53</v>
      </c>
      <c r="G1204" s="5">
        <v>4</v>
      </c>
      <c r="H1204" s="6">
        <v>1679</v>
      </c>
      <c r="I1204" t="s">
        <v>2954</v>
      </c>
      <c r="J1204" t="s">
        <v>3065</v>
      </c>
      <c r="K1204" s="7">
        <f t="shared" si="90"/>
        <v>3356321</v>
      </c>
      <c r="L1204" s="8">
        <f t="shared" si="91"/>
        <v>1593371</v>
      </c>
      <c r="M1204" s="9" t="str">
        <f t="shared" si="92"/>
        <v>&gt; 500</v>
      </c>
      <c r="N1204">
        <f t="shared" si="93"/>
        <v>6716</v>
      </c>
      <c r="O1204" s="8">
        <f t="shared" si="94"/>
        <v>1762950</v>
      </c>
    </row>
    <row r="1205" spans="1:15" x14ac:dyDescent="0.3">
      <c r="A1205" t="s">
        <v>2350</v>
      </c>
      <c r="B1205" t="s">
        <v>2351</v>
      </c>
      <c r="C1205" t="s">
        <v>2352</v>
      </c>
      <c r="D1205" s="7">
        <v>3657.66</v>
      </c>
      <c r="E1205" s="7">
        <v>5156</v>
      </c>
      <c r="F1205" s="2">
        <v>0.28999999999999998</v>
      </c>
      <c r="G1205" s="5">
        <v>3.9</v>
      </c>
      <c r="H1205" s="6">
        <v>12837</v>
      </c>
      <c r="I1205" t="s">
        <v>2954</v>
      </c>
      <c r="J1205" t="s">
        <v>3089</v>
      </c>
      <c r="K1205" s="7">
        <f t="shared" si="90"/>
        <v>66187572</v>
      </c>
      <c r="L1205" s="8">
        <f t="shared" si="91"/>
        <v>46953381.420000002</v>
      </c>
      <c r="M1205" s="9" t="str">
        <f t="shared" si="92"/>
        <v>&gt; 500</v>
      </c>
      <c r="N1205">
        <f t="shared" si="93"/>
        <v>50064.299999999996</v>
      </c>
      <c r="O1205" s="8">
        <f t="shared" si="94"/>
        <v>19234190.580000002</v>
      </c>
    </row>
    <row r="1206" spans="1:15" x14ac:dyDescent="0.3">
      <c r="A1206" t="s">
        <v>2353</v>
      </c>
      <c r="B1206" t="s">
        <v>2354</v>
      </c>
      <c r="C1206" t="s">
        <v>2355</v>
      </c>
      <c r="D1206" s="7">
        <v>1699</v>
      </c>
      <c r="E1206" s="7">
        <v>1999</v>
      </c>
      <c r="F1206" s="2">
        <v>0.15</v>
      </c>
      <c r="G1206" s="5">
        <v>4.0999999999999996</v>
      </c>
      <c r="H1206" s="6">
        <v>8873</v>
      </c>
      <c r="I1206" t="s">
        <v>2954</v>
      </c>
      <c r="J1206" t="s">
        <v>3090</v>
      </c>
      <c r="K1206" s="7">
        <f t="shared" si="90"/>
        <v>17737127</v>
      </c>
      <c r="L1206" s="8">
        <f t="shared" si="91"/>
        <v>15075227</v>
      </c>
      <c r="M1206" s="9" t="str">
        <f t="shared" si="92"/>
        <v>&gt; 500</v>
      </c>
      <c r="N1206">
        <f t="shared" si="93"/>
        <v>36379.299999999996</v>
      </c>
      <c r="O1206" s="8">
        <f t="shared" si="94"/>
        <v>2661900</v>
      </c>
    </row>
    <row r="1207" spans="1:15" x14ac:dyDescent="0.3">
      <c r="A1207" t="s">
        <v>2356</v>
      </c>
      <c r="B1207" t="s">
        <v>2357</v>
      </c>
      <c r="C1207" t="s">
        <v>2026</v>
      </c>
      <c r="D1207" s="7">
        <v>1849</v>
      </c>
      <c r="E1207" s="7">
        <v>2095</v>
      </c>
      <c r="F1207" s="2">
        <v>0.12</v>
      </c>
      <c r="G1207" s="5">
        <v>4.3</v>
      </c>
      <c r="H1207" s="6">
        <v>7681</v>
      </c>
      <c r="I1207" t="s">
        <v>2954</v>
      </c>
      <c r="J1207" t="s">
        <v>3060</v>
      </c>
      <c r="K1207" s="7">
        <f t="shared" si="90"/>
        <v>16091695</v>
      </c>
      <c r="L1207" s="8">
        <f t="shared" si="91"/>
        <v>14202169</v>
      </c>
      <c r="M1207" s="9" t="str">
        <f t="shared" si="92"/>
        <v>&gt; 500</v>
      </c>
      <c r="N1207">
        <f t="shared" si="93"/>
        <v>33028.299999999996</v>
      </c>
      <c r="O1207" s="8">
        <f t="shared" si="94"/>
        <v>1889526</v>
      </c>
    </row>
    <row r="1208" spans="1:15" x14ac:dyDescent="0.3">
      <c r="A1208" t="s">
        <v>2358</v>
      </c>
      <c r="B1208" t="s">
        <v>2359</v>
      </c>
      <c r="C1208" t="s">
        <v>1947</v>
      </c>
      <c r="D1208" s="7">
        <v>12499</v>
      </c>
      <c r="E1208" s="7">
        <v>19825</v>
      </c>
      <c r="F1208" s="2">
        <v>0.37</v>
      </c>
      <c r="G1208" s="5">
        <v>4.0999999999999996</v>
      </c>
      <c r="H1208" s="6">
        <v>322</v>
      </c>
      <c r="I1208" t="s">
        <v>2954</v>
      </c>
      <c r="J1208" t="s">
        <v>3045</v>
      </c>
      <c r="K1208" s="7">
        <f t="shared" si="90"/>
        <v>6383650</v>
      </c>
      <c r="L1208" s="8">
        <f t="shared" si="91"/>
        <v>4024678</v>
      </c>
      <c r="M1208" s="9" t="str">
        <f t="shared" si="92"/>
        <v>&gt; 500</v>
      </c>
      <c r="N1208">
        <f t="shared" si="93"/>
        <v>1320.1999999999998</v>
      </c>
      <c r="O1208" s="8">
        <f t="shared" si="94"/>
        <v>2358972</v>
      </c>
    </row>
    <row r="1209" spans="1:15" x14ac:dyDescent="0.3">
      <c r="A1209" t="s">
        <v>2360</v>
      </c>
      <c r="B1209" t="s">
        <v>2361</v>
      </c>
      <c r="C1209" t="s">
        <v>1979</v>
      </c>
      <c r="D1209" s="7">
        <v>1099</v>
      </c>
      <c r="E1209" s="7">
        <v>1920</v>
      </c>
      <c r="F1209" s="2">
        <v>0.43</v>
      </c>
      <c r="G1209" s="5">
        <v>4.2</v>
      </c>
      <c r="H1209" s="6">
        <v>9772</v>
      </c>
      <c r="I1209" t="s">
        <v>2954</v>
      </c>
      <c r="J1209" t="s">
        <v>3051</v>
      </c>
      <c r="K1209" s="7">
        <f t="shared" si="90"/>
        <v>18762240</v>
      </c>
      <c r="L1209" s="8">
        <f t="shared" si="91"/>
        <v>10739428</v>
      </c>
      <c r="M1209" s="9" t="str">
        <f t="shared" si="92"/>
        <v>&gt; 500</v>
      </c>
      <c r="N1209">
        <f t="shared" si="93"/>
        <v>41042.400000000001</v>
      </c>
      <c r="O1209" s="8">
        <f t="shared" si="94"/>
        <v>8022812</v>
      </c>
    </row>
    <row r="1210" spans="1:15" x14ac:dyDescent="0.3">
      <c r="A1210" t="s">
        <v>2362</v>
      </c>
      <c r="B1210" t="s">
        <v>2363</v>
      </c>
      <c r="C1210" t="s">
        <v>2285</v>
      </c>
      <c r="D1210" s="7">
        <v>8199</v>
      </c>
      <c r="E1210" s="7">
        <v>16000</v>
      </c>
      <c r="F1210" s="2">
        <v>0.49</v>
      </c>
      <c r="G1210" s="5">
        <v>3.9</v>
      </c>
      <c r="H1210" s="6">
        <v>18497</v>
      </c>
      <c r="I1210" t="s">
        <v>2954</v>
      </c>
      <c r="J1210" t="s">
        <v>3084</v>
      </c>
      <c r="K1210" s="7">
        <f t="shared" si="90"/>
        <v>295952000</v>
      </c>
      <c r="L1210" s="8">
        <f t="shared" si="91"/>
        <v>151656903</v>
      </c>
      <c r="M1210" s="9" t="str">
        <f t="shared" si="92"/>
        <v>&gt; 500</v>
      </c>
      <c r="N1210">
        <f t="shared" si="93"/>
        <v>72138.3</v>
      </c>
      <c r="O1210" s="8">
        <f t="shared" si="94"/>
        <v>144295097</v>
      </c>
    </row>
    <row r="1211" spans="1:15" x14ac:dyDescent="0.3">
      <c r="A1211" t="s">
        <v>2364</v>
      </c>
      <c r="B1211" t="s">
        <v>2365</v>
      </c>
      <c r="C1211" t="s">
        <v>2035</v>
      </c>
      <c r="D1211" s="7">
        <v>499</v>
      </c>
      <c r="E1211" s="7">
        <v>2199</v>
      </c>
      <c r="F1211" s="2">
        <v>0.77</v>
      </c>
      <c r="G1211" s="5">
        <v>3.7</v>
      </c>
      <c r="H1211" s="6">
        <v>53</v>
      </c>
      <c r="I1211" t="s">
        <v>2954</v>
      </c>
      <c r="J1211" t="s">
        <v>3061</v>
      </c>
      <c r="K1211" s="7">
        <f t="shared" si="90"/>
        <v>116547</v>
      </c>
      <c r="L1211" s="8">
        <f t="shared" si="91"/>
        <v>26447</v>
      </c>
      <c r="M1211" s="9" t="str">
        <f t="shared" si="92"/>
        <v>200 – 500</v>
      </c>
      <c r="N1211">
        <f t="shared" si="93"/>
        <v>196.10000000000002</v>
      </c>
      <c r="O1211" s="8">
        <f t="shared" si="94"/>
        <v>90100</v>
      </c>
    </row>
    <row r="1212" spans="1:15" x14ac:dyDescent="0.3">
      <c r="A1212" t="s">
        <v>2366</v>
      </c>
      <c r="B1212" t="s">
        <v>2367</v>
      </c>
      <c r="C1212" t="s">
        <v>2042</v>
      </c>
      <c r="D1212" s="7">
        <v>6999</v>
      </c>
      <c r="E1212" s="7">
        <v>14999</v>
      </c>
      <c r="F1212" s="2">
        <v>0.53</v>
      </c>
      <c r="G1212" s="5">
        <v>4.0999999999999996</v>
      </c>
      <c r="H1212" s="6">
        <v>1728</v>
      </c>
      <c r="I1212" t="s">
        <v>2954</v>
      </c>
      <c r="J1212" t="s">
        <v>3062</v>
      </c>
      <c r="K1212" s="7">
        <f t="shared" si="90"/>
        <v>25918272</v>
      </c>
      <c r="L1212" s="8">
        <f t="shared" si="91"/>
        <v>12094272</v>
      </c>
      <c r="M1212" s="9" t="str">
        <f t="shared" si="92"/>
        <v>&gt; 500</v>
      </c>
      <c r="N1212">
        <f t="shared" si="93"/>
        <v>7084.7999999999993</v>
      </c>
      <c r="O1212" s="8">
        <f t="shared" si="94"/>
        <v>13824000</v>
      </c>
    </row>
    <row r="1213" spans="1:15" x14ac:dyDescent="0.3">
      <c r="A1213" t="s">
        <v>2368</v>
      </c>
      <c r="B1213" t="s">
        <v>2369</v>
      </c>
      <c r="C1213" t="s">
        <v>2109</v>
      </c>
      <c r="D1213" s="7">
        <v>1595</v>
      </c>
      <c r="E1213" s="7">
        <v>1799</v>
      </c>
      <c r="F1213" s="2">
        <v>0.11</v>
      </c>
      <c r="G1213" s="5">
        <v>4</v>
      </c>
      <c r="H1213" s="6">
        <v>2877</v>
      </c>
      <c r="I1213" t="s">
        <v>2954</v>
      </c>
      <c r="J1213" t="s">
        <v>3067</v>
      </c>
      <c r="K1213" s="7">
        <f t="shared" si="90"/>
        <v>5175723</v>
      </c>
      <c r="L1213" s="8">
        <f t="shared" si="91"/>
        <v>4588815</v>
      </c>
      <c r="M1213" s="9" t="str">
        <f t="shared" si="92"/>
        <v>&gt; 500</v>
      </c>
      <c r="N1213">
        <f t="shared" si="93"/>
        <v>11508</v>
      </c>
      <c r="O1213" s="8">
        <f t="shared" si="94"/>
        <v>586908</v>
      </c>
    </row>
    <row r="1214" spans="1:15" x14ac:dyDescent="0.3">
      <c r="A1214" t="s">
        <v>2370</v>
      </c>
      <c r="B1214" t="s">
        <v>2371</v>
      </c>
      <c r="C1214" t="s">
        <v>1979</v>
      </c>
      <c r="D1214" s="7">
        <v>1049</v>
      </c>
      <c r="E1214" s="7">
        <v>1950</v>
      </c>
      <c r="F1214" s="2">
        <v>0.46</v>
      </c>
      <c r="G1214" s="5">
        <v>3.8</v>
      </c>
      <c r="H1214" s="6">
        <v>250</v>
      </c>
      <c r="I1214" t="s">
        <v>2954</v>
      </c>
      <c r="J1214" t="s">
        <v>3051</v>
      </c>
      <c r="K1214" s="7">
        <f t="shared" si="90"/>
        <v>487500</v>
      </c>
      <c r="L1214" s="8">
        <f t="shared" si="91"/>
        <v>262250</v>
      </c>
      <c r="M1214" s="9" t="str">
        <f t="shared" si="92"/>
        <v>&gt; 500</v>
      </c>
      <c r="N1214">
        <f t="shared" si="93"/>
        <v>950</v>
      </c>
      <c r="O1214" s="8">
        <f t="shared" si="94"/>
        <v>225250</v>
      </c>
    </row>
    <row r="1215" spans="1:15" x14ac:dyDescent="0.3">
      <c r="A1215" t="s">
        <v>2372</v>
      </c>
      <c r="B1215" t="s">
        <v>2373</v>
      </c>
      <c r="C1215" t="s">
        <v>1995</v>
      </c>
      <c r="D1215" s="7">
        <v>1182</v>
      </c>
      <c r="E1215" s="7">
        <v>2995</v>
      </c>
      <c r="F1215" s="2">
        <v>0.61</v>
      </c>
      <c r="G1215" s="5">
        <v>4.2</v>
      </c>
      <c r="H1215" s="6">
        <v>5178</v>
      </c>
      <c r="I1215" t="s">
        <v>2954</v>
      </c>
      <c r="J1215" t="s">
        <v>3055</v>
      </c>
      <c r="K1215" s="7">
        <f t="shared" si="90"/>
        <v>15508110</v>
      </c>
      <c r="L1215" s="8">
        <f t="shared" si="91"/>
        <v>6120396</v>
      </c>
      <c r="M1215" s="9" t="str">
        <f t="shared" si="92"/>
        <v>&gt; 500</v>
      </c>
      <c r="N1215">
        <f t="shared" si="93"/>
        <v>21747.600000000002</v>
      </c>
      <c r="O1215" s="8">
        <f t="shared" si="94"/>
        <v>9387714</v>
      </c>
    </row>
    <row r="1216" spans="1:15" x14ac:dyDescent="0.3">
      <c r="A1216" t="s">
        <v>2374</v>
      </c>
      <c r="B1216" t="s">
        <v>2375</v>
      </c>
      <c r="C1216" t="s">
        <v>1950</v>
      </c>
      <c r="D1216" s="7">
        <v>499</v>
      </c>
      <c r="E1216" s="7">
        <v>999</v>
      </c>
      <c r="F1216" s="2">
        <v>0.5</v>
      </c>
      <c r="G1216" s="5">
        <v>4.5999999999999996</v>
      </c>
      <c r="H1216" s="6">
        <v>79</v>
      </c>
      <c r="I1216" t="s">
        <v>2954</v>
      </c>
      <c r="J1216" t="s">
        <v>3046</v>
      </c>
      <c r="K1216" s="7">
        <f t="shared" si="90"/>
        <v>78921</v>
      </c>
      <c r="L1216" s="8">
        <f t="shared" si="91"/>
        <v>39421</v>
      </c>
      <c r="M1216" s="9" t="str">
        <f t="shared" si="92"/>
        <v>200 – 500</v>
      </c>
      <c r="N1216">
        <f t="shared" si="93"/>
        <v>363.4</v>
      </c>
      <c r="O1216" s="8">
        <f t="shared" si="94"/>
        <v>39500</v>
      </c>
    </row>
    <row r="1217" spans="1:15" x14ac:dyDescent="0.3">
      <c r="A1217" t="s">
        <v>2376</v>
      </c>
      <c r="B1217" t="s">
        <v>2377</v>
      </c>
      <c r="C1217" t="s">
        <v>2282</v>
      </c>
      <c r="D1217" s="7">
        <v>8799</v>
      </c>
      <c r="E1217" s="7">
        <v>11995</v>
      </c>
      <c r="F1217" s="2">
        <v>0.27</v>
      </c>
      <c r="G1217" s="5">
        <v>4.0999999999999996</v>
      </c>
      <c r="H1217" s="6">
        <v>4157</v>
      </c>
      <c r="I1217" t="s">
        <v>2954</v>
      </c>
      <c r="J1217" t="s">
        <v>3083</v>
      </c>
      <c r="K1217" s="7">
        <f t="shared" si="90"/>
        <v>49863215</v>
      </c>
      <c r="L1217" s="8">
        <f t="shared" si="91"/>
        <v>36577443</v>
      </c>
      <c r="M1217" s="9" t="str">
        <f t="shared" si="92"/>
        <v>&gt; 500</v>
      </c>
      <c r="N1217">
        <f t="shared" si="93"/>
        <v>17043.699999999997</v>
      </c>
      <c r="O1217" s="8">
        <f t="shared" si="94"/>
        <v>13285772</v>
      </c>
    </row>
    <row r="1218" spans="1:15" x14ac:dyDescent="0.3">
      <c r="A1218" t="s">
        <v>2378</v>
      </c>
      <c r="B1218" t="s">
        <v>2379</v>
      </c>
      <c r="C1218" t="s">
        <v>1944</v>
      </c>
      <c r="D1218" s="7">
        <v>1529</v>
      </c>
      <c r="E1218" s="7">
        <v>2999</v>
      </c>
      <c r="F1218" s="2">
        <v>0.49</v>
      </c>
      <c r="G1218" s="5">
        <v>3.3</v>
      </c>
      <c r="H1218" s="6">
        <v>29</v>
      </c>
      <c r="I1218" t="s">
        <v>2954</v>
      </c>
      <c r="J1218" t="s">
        <v>3044</v>
      </c>
      <c r="K1218" s="7">
        <f t="shared" si="90"/>
        <v>86971</v>
      </c>
      <c r="L1218" s="8">
        <f t="shared" si="91"/>
        <v>44341</v>
      </c>
      <c r="M1218" s="9" t="str">
        <f t="shared" si="92"/>
        <v>&gt; 500</v>
      </c>
      <c r="N1218">
        <f t="shared" si="93"/>
        <v>95.699999999999989</v>
      </c>
      <c r="O1218" s="8">
        <f t="shared" si="94"/>
        <v>42630</v>
      </c>
    </row>
    <row r="1219" spans="1:15" x14ac:dyDescent="0.3">
      <c r="A1219" t="s">
        <v>2380</v>
      </c>
      <c r="B1219" t="s">
        <v>2381</v>
      </c>
      <c r="C1219" t="s">
        <v>1979</v>
      </c>
      <c r="D1219" s="7">
        <v>1199</v>
      </c>
      <c r="E1219" s="7">
        <v>1690</v>
      </c>
      <c r="F1219" s="2">
        <v>0.28999999999999998</v>
      </c>
      <c r="G1219" s="5">
        <v>4.2</v>
      </c>
      <c r="H1219" s="6">
        <v>4580</v>
      </c>
      <c r="I1219" t="s">
        <v>2954</v>
      </c>
      <c r="J1219" t="s">
        <v>3051</v>
      </c>
      <c r="K1219" s="7">
        <f t="shared" ref="K1219:K1282" si="95" xml:space="preserve"> E1219 * H1219</f>
        <v>7740200</v>
      </c>
      <c r="L1219" s="8">
        <f t="shared" ref="L1219:L1282" si="96">D1219*H1219</f>
        <v>5491420</v>
      </c>
      <c r="M1219" s="9" t="str">
        <f t="shared" ref="M1219:M1282" si="97">IF(D1219&lt;200," &lt; 200",IF(D1219 &lt;= 500,"200 – 500","&gt; 500"))</f>
        <v>&gt; 500</v>
      </c>
      <c r="N1219">
        <f t="shared" ref="N1219:N1282" si="98">G1219*H1219</f>
        <v>19236</v>
      </c>
      <c r="O1219" s="8">
        <f t="shared" ref="O1219:O1282" si="99">(E1219-D1219)*H1219</f>
        <v>2248780</v>
      </c>
    </row>
    <row r="1220" spans="1:15" x14ac:dyDescent="0.3">
      <c r="A1220" t="s">
        <v>2382</v>
      </c>
      <c r="B1220" t="s">
        <v>2383</v>
      </c>
      <c r="C1220" t="s">
        <v>2055</v>
      </c>
      <c r="D1220" s="7">
        <v>1052</v>
      </c>
      <c r="E1220" s="7">
        <v>1790</v>
      </c>
      <c r="F1220" s="2">
        <v>0.41</v>
      </c>
      <c r="G1220" s="5">
        <v>4.3</v>
      </c>
      <c r="H1220" s="6">
        <v>1404</v>
      </c>
      <c r="I1220" t="s">
        <v>2954</v>
      </c>
      <c r="J1220" t="s">
        <v>3063</v>
      </c>
      <c r="K1220" s="7">
        <f t="shared" si="95"/>
        <v>2513160</v>
      </c>
      <c r="L1220" s="8">
        <f t="shared" si="96"/>
        <v>1477008</v>
      </c>
      <c r="M1220" s="9" t="str">
        <f t="shared" si="97"/>
        <v>&gt; 500</v>
      </c>
      <c r="N1220">
        <f t="shared" si="98"/>
        <v>6037.2</v>
      </c>
      <c r="O1220" s="8">
        <f t="shared" si="99"/>
        <v>1036152</v>
      </c>
    </row>
    <row r="1221" spans="1:15" x14ac:dyDescent="0.3">
      <c r="A1221" t="s">
        <v>2384</v>
      </c>
      <c r="B1221" t="s">
        <v>2385</v>
      </c>
      <c r="C1221" t="s">
        <v>2386</v>
      </c>
      <c r="D1221" s="7">
        <v>6499</v>
      </c>
      <c r="E1221" s="7">
        <v>8995</v>
      </c>
      <c r="F1221" s="2">
        <v>0.28000000000000003</v>
      </c>
      <c r="G1221" s="5">
        <v>4.3</v>
      </c>
      <c r="H1221" s="6">
        <v>2810</v>
      </c>
      <c r="I1221" t="s">
        <v>2954</v>
      </c>
      <c r="J1221" t="s">
        <v>3091</v>
      </c>
      <c r="K1221" s="7">
        <f t="shared" si="95"/>
        <v>25275950</v>
      </c>
      <c r="L1221" s="8">
        <f t="shared" si="96"/>
        <v>18262190</v>
      </c>
      <c r="M1221" s="9" t="str">
        <f t="shared" si="97"/>
        <v>&gt; 500</v>
      </c>
      <c r="N1221">
        <f t="shared" si="98"/>
        <v>12083</v>
      </c>
      <c r="O1221" s="8">
        <f t="shared" si="99"/>
        <v>7013760</v>
      </c>
    </row>
    <row r="1222" spans="1:15" x14ac:dyDescent="0.3">
      <c r="A1222" t="s">
        <v>2387</v>
      </c>
      <c r="B1222" t="s">
        <v>2388</v>
      </c>
      <c r="C1222" t="s">
        <v>2100</v>
      </c>
      <c r="D1222" s="7">
        <v>239</v>
      </c>
      <c r="E1222" s="7">
        <v>239</v>
      </c>
      <c r="F1222" s="2">
        <v>0</v>
      </c>
      <c r="G1222" s="5">
        <v>4.3</v>
      </c>
      <c r="H1222" s="6">
        <v>7</v>
      </c>
      <c r="I1222" t="s">
        <v>2954</v>
      </c>
      <c r="J1222" t="s">
        <v>3066</v>
      </c>
      <c r="K1222" s="7">
        <f t="shared" si="95"/>
        <v>1673</v>
      </c>
      <c r="L1222" s="8">
        <f t="shared" si="96"/>
        <v>1673</v>
      </c>
      <c r="M1222" s="9" t="str">
        <f t="shared" si="97"/>
        <v>200 – 500</v>
      </c>
      <c r="N1222">
        <f t="shared" si="98"/>
        <v>30.099999999999998</v>
      </c>
      <c r="O1222" s="8">
        <f t="shared" si="99"/>
        <v>0</v>
      </c>
    </row>
    <row r="1223" spans="1:15" x14ac:dyDescent="0.3">
      <c r="A1223" t="s">
        <v>2389</v>
      </c>
      <c r="B1223" t="s">
        <v>2390</v>
      </c>
      <c r="C1223" t="s">
        <v>1976</v>
      </c>
      <c r="D1223" s="7">
        <v>699</v>
      </c>
      <c r="E1223" s="7">
        <v>1599</v>
      </c>
      <c r="F1223" s="2">
        <v>0.56000000000000005</v>
      </c>
      <c r="G1223" s="5">
        <v>4.7</v>
      </c>
      <c r="H1223" s="6">
        <v>1729</v>
      </c>
      <c r="I1223" t="s">
        <v>2954</v>
      </c>
      <c r="J1223" t="s">
        <v>3050</v>
      </c>
      <c r="K1223" s="7">
        <f t="shared" si="95"/>
        <v>2764671</v>
      </c>
      <c r="L1223" s="8">
        <f t="shared" si="96"/>
        <v>1208571</v>
      </c>
      <c r="M1223" s="9" t="str">
        <f t="shared" si="97"/>
        <v>&gt; 500</v>
      </c>
      <c r="N1223">
        <f t="shared" si="98"/>
        <v>8126.3</v>
      </c>
      <c r="O1223" s="8">
        <f t="shared" si="99"/>
        <v>1556100</v>
      </c>
    </row>
    <row r="1224" spans="1:15" x14ac:dyDescent="0.3">
      <c r="A1224" t="s">
        <v>2391</v>
      </c>
      <c r="B1224" t="s">
        <v>2392</v>
      </c>
      <c r="C1224" t="s">
        <v>2393</v>
      </c>
      <c r="D1224" s="7">
        <v>2599</v>
      </c>
      <c r="E1224" s="7">
        <v>4290</v>
      </c>
      <c r="F1224" s="2">
        <v>0.39</v>
      </c>
      <c r="G1224" s="5">
        <v>4.4000000000000004</v>
      </c>
      <c r="H1224" s="6">
        <v>2116</v>
      </c>
      <c r="I1224" t="s">
        <v>2954</v>
      </c>
      <c r="J1224" t="s">
        <v>3092</v>
      </c>
      <c r="K1224" s="7">
        <f t="shared" si="95"/>
        <v>9077640</v>
      </c>
      <c r="L1224" s="8">
        <f t="shared" si="96"/>
        <v>5499484</v>
      </c>
      <c r="M1224" s="9" t="str">
        <f t="shared" si="97"/>
        <v>&gt; 500</v>
      </c>
      <c r="N1224">
        <f t="shared" si="98"/>
        <v>9310.4000000000015</v>
      </c>
      <c r="O1224" s="8">
        <f t="shared" si="99"/>
        <v>3578156</v>
      </c>
    </row>
    <row r="1225" spans="1:15" x14ac:dyDescent="0.3">
      <c r="A1225" t="s">
        <v>2394</v>
      </c>
      <c r="B1225" t="s">
        <v>2395</v>
      </c>
      <c r="C1225" t="s">
        <v>2042</v>
      </c>
      <c r="D1225" s="7">
        <v>1547</v>
      </c>
      <c r="E1225" s="7">
        <v>2890</v>
      </c>
      <c r="F1225" s="2">
        <v>0.46</v>
      </c>
      <c r="G1225" s="5">
        <v>3.9</v>
      </c>
      <c r="H1225" s="6">
        <v>463</v>
      </c>
      <c r="I1225" t="s">
        <v>2954</v>
      </c>
      <c r="J1225" t="s">
        <v>3062</v>
      </c>
      <c r="K1225" s="7">
        <f t="shared" si="95"/>
        <v>1338070</v>
      </c>
      <c r="L1225" s="8">
        <f t="shared" si="96"/>
        <v>716261</v>
      </c>
      <c r="M1225" s="9" t="str">
        <f t="shared" si="97"/>
        <v>&gt; 500</v>
      </c>
      <c r="N1225">
        <f t="shared" si="98"/>
        <v>1805.7</v>
      </c>
      <c r="O1225" s="8">
        <f t="shared" si="99"/>
        <v>621809</v>
      </c>
    </row>
    <row r="1226" spans="1:15" x14ac:dyDescent="0.3">
      <c r="A1226" t="s">
        <v>2396</v>
      </c>
      <c r="B1226" t="s">
        <v>2397</v>
      </c>
      <c r="C1226" t="s">
        <v>1976</v>
      </c>
      <c r="D1226" s="7">
        <v>499</v>
      </c>
      <c r="E1226" s="7">
        <v>1299</v>
      </c>
      <c r="F1226" s="2">
        <v>0.62</v>
      </c>
      <c r="G1226" s="5">
        <v>4.7</v>
      </c>
      <c r="H1226" s="6">
        <v>54</v>
      </c>
      <c r="I1226" t="s">
        <v>2954</v>
      </c>
      <c r="J1226" t="s">
        <v>3050</v>
      </c>
      <c r="K1226" s="7">
        <f t="shared" si="95"/>
        <v>70146</v>
      </c>
      <c r="L1226" s="8">
        <f t="shared" si="96"/>
        <v>26946</v>
      </c>
      <c r="M1226" s="9" t="str">
        <f t="shared" si="97"/>
        <v>200 – 500</v>
      </c>
      <c r="N1226">
        <f t="shared" si="98"/>
        <v>253.8</v>
      </c>
      <c r="O1226" s="8">
        <f t="shared" si="99"/>
        <v>43200</v>
      </c>
    </row>
    <row r="1227" spans="1:15" x14ac:dyDescent="0.3">
      <c r="A1227" t="s">
        <v>2398</v>
      </c>
      <c r="B1227" t="s">
        <v>2399</v>
      </c>
      <c r="C1227" t="s">
        <v>2013</v>
      </c>
      <c r="D1227" s="7">
        <v>510</v>
      </c>
      <c r="E1227" s="7">
        <v>640</v>
      </c>
      <c r="F1227" s="2">
        <v>0.2</v>
      </c>
      <c r="G1227" s="5">
        <v>4.0999999999999996</v>
      </c>
      <c r="H1227" s="6">
        <v>7229</v>
      </c>
      <c r="I1227" t="s">
        <v>2954</v>
      </c>
      <c r="J1227" t="s">
        <v>3057</v>
      </c>
      <c r="K1227" s="7">
        <f t="shared" si="95"/>
        <v>4626560</v>
      </c>
      <c r="L1227" s="8">
        <f t="shared" si="96"/>
        <v>3686790</v>
      </c>
      <c r="M1227" s="9" t="str">
        <f t="shared" si="97"/>
        <v>&gt; 500</v>
      </c>
      <c r="N1227">
        <f t="shared" si="98"/>
        <v>29638.899999999998</v>
      </c>
      <c r="O1227" s="8">
        <f t="shared" si="99"/>
        <v>939770</v>
      </c>
    </row>
    <row r="1228" spans="1:15" x14ac:dyDescent="0.3">
      <c r="A1228" t="s">
        <v>2400</v>
      </c>
      <c r="B1228" t="s">
        <v>2401</v>
      </c>
      <c r="C1228" t="s">
        <v>1985</v>
      </c>
      <c r="D1228" s="7">
        <v>1899</v>
      </c>
      <c r="E1228" s="7">
        <v>3790</v>
      </c>
      <c r="F1228" s="2">
        <v>0.5</v>
      </c>
      <c r="G1228" s="5">
        <v>3.8</v>
      </c>
      <c r="H1228" s="6">
        <v>3842</v>
      </c>
      <c r="I1228" t="s">
        <v>2954</v>
      </c>
      <c r="J1228" t="s">
        <v>3053</v>
      </c>
      <c r="K1228" s="7">
        <f t="shared" si="95"/>
        <v>14561180</v>
      </c>
      <c r="L1228" s="8">
        <f t="shared" si="96"/>
        <v>7295958</v>
      </c>
      <c r="M1228" s="9" t="str">
        <f t="shared" si="97"/>
        <v>&gt; 500</v>
      </c>
      <c r="N1228">
        <f t="shared" si="98"/>
        <v>14599.599999999999</v>
      </c>
      <c r="O1228" s="8">
        <f t="shared" si="99"/>
        <v>7265222</v>
      </c>
    </row>
    <row r="1229" spans="1:15" x14ac:dyDescent="0.3">
      <c r="A1229" t="s">
        <v>2402</v>
      </c>
      <c r="B1229" t="s">
        <v>2403</v>
      </c>
      <c r="C1229" t="s">
        <v>1985</v>
      </c>
      <c r="D1229" s="7">
        <v>2599</v>
      </c>
      <c r="E1229" s="7">
        <v>4560</v>
      </c>
      <c r="F1229" s="2">
        <v>0.43</v>
      </c>
      <c r="G1229" s="5">
        <v>4.4000000000000004</v>
      </c>
      <c r="H1229" s="6">
        <v>646</v>
      </c>
      <c r="I1229" t="s">
        <v>2954</v>
      </c>
      <c r="J1229" t="s">
        <v>3053</v>
      </c>
      <c r="K1229" s="7">
        <f t="shared" si="95"/>
        <v>2945760</v>
      </c>
      <c r="L1229" s="8">
        <f t="shared" si="96"/>
        <v>1678954</v>
      </c>
      <c r="M1229" s="9" t="str">
        <f t="shared" si="97"/>
        <v>&gt; 500</v>
      </c>
      <c r="N1229">
        <f t="shared" si="98"/>
        <v>2842.4</v>
      </c>
      <c r="O1229" s="8">
        <f t="shared" si="99"/>
        <v>1266806</v>
      </c>
    </row>
    <row r="1230" spans="1:15" x14ac:dyDescent="0.3">
      <c r="A1230" t="s">
        <v>2404</v>
      </c>
      <c r="B1230" t="s">
        <v>2405</v>
      </c>
      <c r="C1230" t="s">
        <v>2055</v>
      </c>
      <c r="D1230" s="7">
        <v>1199</v>
      </c>
      <c r="E1230" s="7">
        <v>3500</v>
      </c>
      <c r="F1230" s="2">
        <v>0.66</v>
      </c>
      <c r="G1230" s="5">
        <v>4.3</v>
      </c>
      <c r="H1230" s="6">
        <v>1802</v>
      </c>
      <c r="I1230" t="s">
        <v>2954</v>
      </c>
      <c r="J1230" t="s">
        <v>3063</v>
      </c>
      <c r="K1230" s="7">
        <f t="shared" si="95"/>
        <v>6307000</v>
      </c>
      <c r="L1230" s="8">
        <f t="shared" si="96"/>
        <v>2160598</v>
      </c>
      <c r="M1230" s="9" t="str">
        <f t="shared" si="97"/>
        <v>&gt; 500</v>
      </c>
      <c r="N1230">
        <f t="shared" si="98"/>
        <v>7748.5999999999995</v>
      </c>
      <c r="O1230" s="8">
        <f t="shared" si="99"/>
        <v>4146402</v>
      </c>
    </row>
    <row r="1231" spans="1:15" x14ac:dyDescent="0.3">
      <c r="A1231" t="s">
        <v>2406</v>
      </c>
      <c r="B1231" t="s">
        <v>2407</v>
      </c>
      <c r="C1231" t="s">
        <v>1985</v>
      </c>
      <c r="D1231" s="7">
        <v>999</v>
      </c>
      <c r="E1231" s="7">
        <v>2600</v>
      </c>
      <c r="F1231" s="2">
        <v>0.62</v>
      </c>
      <c r="G1231" s="5">
        <v>3.4</v>
      </c>
      <c r="H1231" s="6">
        <v>252</v>
      </c>
      <c r="I1231" t="s">
        <v>2954</v>
      </c>
      <c r="J1231" t="s">
        <v>3053</v>
      </c>
      <c r="K1231" s="7">
        <f t="shared" si="95"/>
        <v>655200</v>
      </c>
      <c r="L1231" s="8">
        <f t="shared" si="96"/>
        <v>251748</v>
      </c>
      <c r="M1231" s="9" t="str">
        <f t="shared" si="97"/>
        <v>&gt; 500</v>
      </c>
      <c r="N1231">
        <f t="shared" si="98"/>
        <v>856.8</v>
      </c>
      <c r="O1231" s="8">
        <f t="shared" si="99"/>
        <v>403452</v>
      </c>
    </row>
    <row r="1232" spans="1:15" x14ac:dyDescent="0.3">
      <c r="A1232" t="s">
        <v>2408</v>
      </c>
      <c r="B1232" t="s">
        <v>2409</v>
      </c>
      <c r="C1232" t="s">
        <v>1967</v>
      </c>
      <c r="D1232" s="7">
        <v>1999</v>
      </c>
      <c r="E1232" s="7">
        <v>3300</v>
      </c>
      <c r="F1232" s="2">
        <v>0.39</v>
      </c>
      <c r="G1232" s="5">
        <v>4.2</v>
      </c>
      <c r="H1232" s="6">
        <v>780</v>
      </c>
      <c r="I1232" t="s">
        <v>2954</v>
      </c>
      <c r="J1232" t="s">
        <v>3049</v>
      </c>
      <c r="K1232" s="7">
        <f t="shared" si="95"/>
        <v>2574000</v>
      </c>
      <c r="L1232" s="8">
        <f t="shared" si="96"/>
        <v>1559220</v>
      </c>
      <c r="M1232" s="9" t="str">
        <f t="shared" si="97"/>
        <v>&gt; 500</v>
      </c>
      <c r="N1232">
        <f t="shared" si="98"/>
        <v>3276</v>
      </c>
      <c r="O1232" s="8">
        <f t="shared" si="99"/>
        <v>1014780</v>
      </c>
    </row>
    <row r="1233" spans="1:15" x14ac:dyDescent="0.3">
      <c r="A1233" t="s">
        <v>2410</v>
      </c>
      <c r="B1233" t="s">
        <v>2411</v>
      </c>
      <c r="C1233" t="s">
        <v>1976</v>
      </c>
      <c r="D1233" s="7">
        <v>210</v>
      </c>
      <c r="E1233" s="7">
        <v>699</v>
      </c>
      <c r="F1233" s="2">
        <v>0.7</v>
      </c>
      <c r="G1233" s="5">
        <v>3.7</v>
      </c>
      <c r="H1233" s="6">
        <v>74</v>
      </c>
      <c r="I1233" t="s">
        <v>2954</v>
      </c>
      <c r="J1233" t="s">
        <v>3050</v>
      </c>
      <c r="K1233" s="7">
        <f t="shared" si="95"/>
        <v>51726</v>
      </c>
      <c r="L1233" s="8">
        <f t="shared" si="96"/>
        <v>15540</v>
      </c>
      <c r="M1233" s="9" t="str">
        <f t="shared" si="97"/>
        <v>200 – 500</v>
      </c>
      <c r="N1233">
        <f t="shared" si="98"/>
        <v>273.8</v>
      </c>
      <c r="O1233" s="8">
        <f t="shared" si="99"/>
        <v>36186</v>
      </c>
    </row>
    <row r="1234" spans="1:15" x14ac:dyDescent="0.3">
      <c r="A1234" t="s">
        <v>2412</v>
      </c>
      <c r="B1234" t="s">
        <v>2413</v>
      </c>
      <c r="C1234" t="s">
        <v>2282</v>
      </c>
      <c r="D1234" s="7">
        <v>14499</v>
      </c>
      <c r="E1234" s="7">
        <v>23559</v>
      </c>
      <c r="F1234" s="2">
        <v>0.38</v>
      </c>
      <c r="G1234" s="5">
        <v>4.3</v>
      </c>
      <c r="H1234" s="6">
        <v>2026</v>
      </c>
      <c r="I1234" t="s">
        <v>2954</v>
      </c>
      <c r="J1234" t="s">
        <v>3083</v>
      </c>
      <c r="K1234" s="7">
        <f t="shared" si="95"/>
        <v>47730534</v>
      </c>
      <c r="L1234" s="8">
        <f t="shared" si="96"/>
        <v>29374974</v>
      </c>
      <c r="M1234" s="9" t="str">
        <f t="shared" si="97"/>
        <v>&gt; 500</v>
      </c>
      <c r="N1234">
        <f t="shared" si="98"/>
        <v>8711.7999999999993</v>
      </c>
      <c r="O1234" s="8">
        <f t="shared" si="99"/>
        <v>18355560</v>
      </c>
    </row>
    <row r="1235" spans="1:15" x14ac:dyDescent="0.3">
      <c r="A1235" t="s">
        <v>2414</v>
      </c>
      <c r="B1235" t="s">
        <v>2415</v>
      </c>
      <c r="C1235" t="s">
        <v>2023</v>
      </c>
      <c r="D1235" s="7">
        <v>950</v>
      </c>
      <c r="E1235" s="7">
        <v>1599</v>
      </c>
      <c r="F1235" s="2">
        <v>0.41</v>
      </c>
      <c r="G1235" s="5">
        <v>4.3</v>
      </c>
      <c r="H1235" s="6">
        <v>5911</v>
      </c>
      <c r="I1235" t="s">
        <v>2954</v>
      </c>
      <c r="J1235" t="s">
        <v>3059</v>
      </c>
      <c r="K1235" s="7">
        <f t="shared" si="95"/>
        <v>9451689</v>
      </c>
      <c r="L1235" s="8">
        <f t="shared" si="96"/>
        <v>5615450</v>
      </c>
      <c r="M1235" s="9" t="str">
        <f t="shared" si="97"/>
        <v>&gt; 500</v>
      </c>
      <c r="N1235">
        <f t="shared" si="98"/>
        <v>25417.3</v>
      </c>
      <c r="O1235" s="8">
        <f t="shared" si="99"/>
        <v>3836239</v>
      </c>
    </row>
    <row r="1236" spans="1:15" x14ac:dyDescent="0.3">
      <c r="A1236" t="s">
        <v>2416</v>
      </c>
      <c r="B1236" t="s">
        <v>2417</v>
      </c>
      <c r="C1236" t="s">
        <v>2020</v>
      </c>
      <c r="D1236" s="7">
        <v>7199</v>
      </c>
      <c r="E1236" s="7">
        <v>9995</v>
      </c>
      <c r="F1236" s="2">
        <v>0.28000000000000003</v>
      </c>
      <c r="G1236" s="5">
        <v>4.4000000000000004</v>
      </c>
      <c r="H1236" s="6">
        <v>1964</v>
      </c>
      <c r="I1236" t="s">
        <v>2954</v>
      </c>
      <c r="J1236" t="s">
        <v>3058</v>
      </c>
      <c r="K1236" s="7">
        <f t="shared" si="95"/>
        <v>19630180</v>
      </c>
      <c r="L1236" s="8">
        <f t="shared" si="96"/>
        <v>14138836</v>
      </c>
      <c r="M1236" s="9" t="str">
        <f t="shared" si="97"/>
        <v>&gt; 500</v>
      </c>
      <c r="N1236">
        <f t="shared" si="98"/>
        <v>8641.6</v>
      </c>
      <c r="O1236" s="8">
        <f t="shared" si="99"/>
        <v>5491344</v>
      </c>
    </row>
    <row r="1237" spans="1:15" x14ac:dyDescent="0.3">
      <c r="A1237" t="s">
        <v>2418</v>
      </c>
      <c r="B1237" t="s">
        <v>2419</v>
      </c>
      <c r="C1237" t="s">
        <v>1944</v>
      </c>
      <c r="D1237" s="7">
        <v>2439</v>
      </c>
      <c r="E1237" s="7">
        <v>2545</v>
      </c>
      <c r="F1237" s="2">
        <v>0.04</v>
      </c>
      <c r="G1237" s="5">
        <v>4.0999999999999996</v>
      </c>
      <c r="H1237" s="6">
        <v>25</v>
      </c>
      <c r="I1237" t="s">
        <v>2954</v>
      </c>
      <c r="J1237" t="s">
        <v>3044</v>
      </c>
      <c r="K1237" s="7">
        <f t="shared" si="95"/>
        <v>63625</v>
      </c>
      <c r="L1237" s="8">
        <f t="shared" si="96"/>
        <v>60975</v>
      </c>
      <c r="M1237" s="9" t="str">
        <f t="shared" si="97"/>
        <v>&gt; 500</v>
      </c>
      <c r="N1237">
        <f t="shared" si="98"/>
        <v>102.49999999999999</v>
      </c>
      <c r="O1237" s="8">
        <f t="shared" si="99"/>
        <v>2650</v>
      </c>
    </row>
    <row r="1238" spans="1:15" x14ac:dyDescent="0.3">
      <c r="A1238" t="s">
        <v>2420</v>
      </c>
      <c r="B1238" t="s">
        <v>2421</v>
      </c>
      <c r="C1238" t="s">
        <v>2026</v>
      </c>
      <c r="D1238" s="7">
        <v>7799</v>
      </c>
      <c r="E1238" s="7">
        <v>8995</v>
      </c>
      <c r="F1238" s="2">
        <v>0.13</v>
      </c>
      <c r="G1238" s="5">
        <v>4</v>
      </c>
      <c r="H1238" s="6">
        <v>3160</v>
      </c>
      <c r="I1238" t="s">
        <v>2954</v>
      </c>
      <c r="J1238" t="s">
        <v>3060</v>
      </c>
      <c r="K1238" s="7">
        <f t="shared" si="95"/>
        <v>28424200</v>
      </c>
      <c r="L1238" s="8">
        <f t="shared" si="96"/>
        <v>24644840</v>
      </c>
      <c r="M1238" s="9" t="str">
        <f t="shared" si="97"/>
        <v>&gt; 500</v>
      </c>
      <c r="N1238">
        <f t="shared" si="98"/>
        <v>12640</v>
      </c>
      <c r="O1238" s="8">
        <f t="shared" si="99"/>
        <v>3779360</v>
      </c>
    </row>
    <row r="1239" spans="1:15" x14ac:dyDescent="0.3">
      <c r="A1239" t="s">
        <v>2422</v>
      </c>
      <c r="B1239" t="s">
        <v>2423</v>
      </c>
      <c r="C1239" t="s">
        <v>2089</v>
      </c>
      <c r="D1239" s="7">
        <v>1599</v>
      </c>
      <c r="E1239" s="7">
        <v>1999</v>
      </c>
      <c r="F1239" s="2">
        <v>0.2</v>
      </c>
      <c r="G1239" s="5">
        <v>4.4000000000000004</v>
      </c>
      <c r="H1239" s="6">
        <v>1558</v>
      </c>
      <c r="I1239" t="s">
        <v>2954</v>
      </c>
      <c r="J1239" t="s">
        <v>3065</v>
      </c>
      <c r="K1239" s="7">
        <f t="shared" si="95"/>
        <v>3114442</v>
      </c>
      <c r="L1239" s="8">
        <f t="shared" si="96"/>
        <v>2491242</v>
      </c>
      <c r="M1239" s="9" t="str">
        <f t="shared" si="97"/>
        <v>&gt; 500</v>
      </c>
      <c r="N1239">
        <f t="shared" si="98"/>
        <v>6855.2000000000007</v>
      </c>
      <c r="O1239" s="8">
        <f t="shared" si="99"/>
        <v>623200</v>
      </c>
    </row>
    <row r="1240" spans="1:15" x14ac:dyDescent="0.3">
      <c r="A1240" t="s">
        <v>2424</v>
      </c>
      <c r="B1240" t="s">
        <v>2425</v>
      </c>
      <c r="C1240" t="s">
        <v>1982</v>
      </c>
      <c r="D1240" s="7">
        <v>2899</v>
      </c>
      <c r="E1240" s="7">
        <v>5500</v>
      </c>
      <c r="F1240" s="2">
        <v>0.47</v>
      </c>
      <c r="G1240" s="5">
        <v>3.8</v>
      </c>
      <c r="H1240" s="6">
        <v>8958</v>
      </c>
      <c r="I1240" t="s">
        <v>2954</v>
      </c>
      <c r="J1240" t="s">
        <v>3052</v>
      </c>
      <c r="K1240" s="7">
        <f t="shared" si="95"/>
        <v>49269000</v>
      </c>
      <c r="L1240" s="8">
        <f t="shared" si="96"/>
        <v>25969242</v>
      </c>
      <c r="M1240" s="9" t="str">
        <f t="shared" si="97"/>
        <v>&gt; 500</v>
      </c>
      <c r="N1240">
        <f t="shared" si="98"/>
        <v>34040.400000000001</v>
      </c>
      <c r="O1240" s="8">
        <f t="shared" si="99"/>
        <v>23299758</v>
      </c>
    </row>
    <row r="1241" spans="1:15" x14ac:dyDescent="0.3">
      <c r="A1241" t="s">
        <v>2426</v>
      </c>
      <c r="B1241" t="s">
        <v>2427</v>
      </c>
      <c r="C1241" t="s">
        <v>2321</v>
      </c>
      <c r="D1241" s="7">
        <v>9799</v>
      </c>
      <c r="E1241" s="7">
        <v>12150</v>
      </c>
      <c r="F1241" s="2">
        <v>0.19</v>
      </c>
      <c r="G1241" s="5">
        <v>4.3</v>
      </c>
      <c r="H1241" s="6">
        <v>13251</v>
      </c>
      <c r="I1241" t="s">
        <v>2954</v>
      </c>
      <c r="J1241" t="s">
        <v>3086</v>
      </c>
      <c r="K1241" s="7">
        <f t="shared" si="95"/>
        <v>160999650</v>
      </c>
      <c r="L1241" s="8">
        <f t="shared" si="96"/>
        <v>129846549</v>
      </c>
      <c r="M1241" s="9" t="str">
        <f t="shared" si="97"/>
        <v>&gt; 500</v>
      </c>
      <c r="N1241">
        <f t="shared" si="98"/>
        <v>56979.299999999996</v>
      </c>
      <c r="O1241" s="8">
        <f t="shared" si="99"/>
        <v>31153101</v>
      </c>
    </row>
    <row r="1242" spans="1:15" x14ac:dyDescent="0.3">
      <c r="A1242" t="s">
        <v>2428</v>
      </c>
      <c r="B1242" t="s">
        <v>2429</v>
      </c>
      <c r="C1242" t="s">
        <v>2026</v>
      </c>
      <c r="D1242" s="7">
        <v>3299</v>
      </c>
      <c r="E1242" s="7">
        <v>4995</v>
      </c>
      <c r="F1242" s="2">
        <v>0.34</v>
      </c>
      <c r="G1242" s="5">
        <v>3.8</v>
      </c>
      <c r="H1242" s="6">
        <v>1393</v>
      </c>
      <c r="I1242" t="s">
        <v>2954</v>
      </c>
      <c r="J1242" t="s">
        <v>3060</v>
      </c>
      <c r="K1242" s="7">
        <f t="shared" si="95"/>
        <v>6958035</v>
      </c>
      <c r="L1242" s="8">
        <f t="shared" si="96"/>
        <v>4595507</v>
      </c>
      <c r="M1242" s="9" t="str">
        <f t="shared" si="97"/>
        <v>&gt; 500</v>
      </c>
      <c r="N1242">
        <f t="shared" si="98"/>
        <v>5293.4</v>
      </c>
      <c r="O1242" s="8">
        <f t="shared" si="99"/>
        <v>2362528</v>
      </c>
    </row>
    <row r="1243" spans="1:15" x14ac:dyDescent="0.3">
      <c r="A1243" t="s">
        <v>2430</v>
      </c>
      <c r="B1243" t="s">
        <v>2431</v>
      </c>
      <c r="C1243" t="s">
        <v>1976</v>
      </c>
      <c r="D1243" s="7">
        <v>669</v>
      </c>
      <c r="E1243" s="7">
        <v>1499</v>
      </c>
      <c r="F1243" s="2">
        <v>0.55000000000000004</v>
      </c>
      <c r="G1243" s="5">
        <v>2.2999999999999998</v>
      </c>
      <c r="H1243" s="6">
        <v>13</v>
      </c>
      <c r="I1243" t="s">
        <v>2954</v>
      </c>
      <c r="J1243" t="s">
        <v>3050</v>
      </c>
      <c r="K1243" s="7">
        <f t="shared" si="95"/>
        <v>19487</v>
      </c>
      <c r="L1243" s="8">
        <f t="shared" si="96"/>
        <v>8697</v>
      </c>
      <c r="M1243" s="9" t="str">
        <f t="shared" si="97"/>
        <v>&gt; 500</v>
      </c>
      <c r="N1243">
        <f t="shared" si="98"/>
        <v>29.9</v>
      </c>
      <c r="O1243" s="8">
        <f t="shared" si="99"/>
        <v>10790</v>
      </c>
    </row>
    <row r="1244" spans="1:15" x14ac:dyDescent="0.3">
      <c r="A1244" t="s">
        <v>2432</v>
      </c>
      <c r="B1244" t="s">
        <v>2433</v>
      </c>
      <c r="C1244" t="s">
        <v>2035</v>
      </c>
      <c r="D1244" s="7">
        <v>5890</v>
      </c>
      <c r="E1244" s="7">
        <v>7506</v>
      </c>
      <c r="F1244" s="2">
        <v>0.22</v>
      </c>
      <c r="G1244" s="5">
        <v>4.5</v>
      </c>
      <c r="H1244" s="6">
        <v>7241</v>
      </c>
      <c r="I1244" t="s">
        <v>2954</v>
      </c>
      <c r="J1244" t="s">
        <v>3061</v>
      </c>
      <c r="K1244" s="7">
        <f t="shared" si="95"/>
        <v>54350946</v>
      </c>
      <c r="L1244" s="8">
        <f t="shared" si="96"/>
        <v>42649490</v>
      </c>
      <c r="M1244" s="9" t="str">
        <f t="shared" si="97"/>
        <v>&gt; 500</v>
      </c>
      <c r="N1244">
        <f t="shared" si="98"/>
        <v>32584.5</v>
      </c>
      <c r="O1244" s="8">
        <f t="shared" si="99"/>
        <v>11701456</v>
      </c>
    </row>
    <row r="1245" spans="1:15" x14ac:dyDescent="0.3">
      <c r="A1245" t="s">
        <v>2434</v>
      </c>
      <c r="B1245" t="s">
        <v>2435</v>
      </c>
      <c r="C1245" t="s">
        <v>2285</v>
      </c>
      <c r="D1245" s="7">
        <v>9199</v>
      </c>
      <c r="E1245" s="7">
        <v>18000</v>
      </c>
      <c r="F1245" s="2">
        <v>0.49</v>
      </c>
      <c r="G1245" s="5">
        <v>4</v>
      </c>
      <c r="H1245" s="6">
        <v>16020</v>
      </c>
      <c r="I1245" t="s">
        <v>2954</v>
      </c>
      <c r="J1245" t="s">
        <v>3084</v>
      </c>
      <c r="K1245" s="7">
        <f t="shared" si="95"/>
        <v>288360000</v>
      </c>
      <c r="L1245" s="8">
        <f t="shared" si="96"/>
        <v>147367980</v>
      </c>
      <c r="M1245" s="9" t="str">
        <f t="shared" si="97"/>
        <v>&gt; 500</v>
      </c>
      <c r="N1245">
        <f t="shared" si="98"/>
        <v>64080</v>
      </c>
      <c r="O1245" s="8">
        <f t="shared" si="99"/>
        <v>140992020</v>
      </c>
    </row>
    <row r="1246" spans="1:15" x14ac:dyDescent="0.3">
      <c r="A1246" t="s">
        <v>2436</v>
      </c>
      <c r="B1246" t="s">
        <v>2437</v>
      </c>
      <c r="C1246" t="s">
        <v>2023</v>
      </c>
      <c r="D1246" s="7">
        <v>351</v>
      </c>
      <c r="E1246" s="7">
        <v>1099</v>
      </c>
      <c r="F1246" s="2">
        <v>0.68</v>
      </c>
      <c r="G1246" s="5">
        <v>3.7</v>
      </c>
      <c r="H1246" s="6">
        <v>1470</v>
      </c>
      <c r="I1246" t="s">
        <v>2954</v>
      </c>
      <c r="J1246" t="s">
        <v>3059</v>
      </c>
      <c r="K1246" s="7">
        <f t="shared" si="95"/>
        <v>1615530</v>
      </c>
      <c r="L1246" s="8">
        <f t="shared" si="96"/>
        <v>515970</v>
      </c>
      <c r="M1246" s="9" t="str">
        <f t="shared" si="97"/>
        <v>200 – 500</v>
      </c>
      <c r="N1246">
        <f t="shared" si="98"/>
        <v>5439</v>
      </c>
      <c r="O1246" s="8">
        <f t="shared" si="99"/>
        <v>1099560</v>
      </c>
    </row>
    <row r="1247" spans="1:15" x14ac:dyDescent="0.3">
      <c r="A1247" t="s">
        <v>2438</v>
      </c>
      <c r="B1247" t="s">
        <v>2439</v>
      </c>
      <c r="C1247" t="s">
        <v>2440</v>
      </c>
      <c r="D1247" s="7">
        <v>899</v>
      </c>
      <c r="E1247" s="7">
        <v>1900</v>
      </c>
      <c r="F1247" s="2">
        <v>0.53</v>
      </c>
      <c r="G1247" s="5">
        <v>4</v>
      </c>
      <c r="H1247" s="6">
        <v>3663</v>
      </c>
      <c r="I1247" t="s">
        <v>3093</v>
      </c>
      <c r="J1247" t="s">
        <v>3094</v>
      </c>
      <c r="K1247" s="7">
        <f t="shared" si="95"/>
        <v>6959700</v>
      </c>
      <c r="L1247" s="8">
        <f t="shared" si="96"/>
        <v>3293037</v>
      </c>
      <c r="M1247" s="9" t="str">
        <f t="shared" si="97"/>
        <v>&gt; 500</v>
      </c>
      <c r="N1247">
        <f t="shared" si="98"/>
        <v>14652</v>
      </c>
      <c r="O1247" s="8">
        <f t="shared" si="99"/>
        <v>3666663</v>
      </c>
    </row>
    <row r="1248" spans="1:15" x14ac:dyDescent="0.3">
      <c r="A1248" t="s">
        <v>2441</v>
      </c>
      <c r="B1248" t="s">
        <v>2442</v>
      </c>
      <c r="C1248" t="s">
        <v>1995</v>
      </c>
      <c r="D1248" s="7">
        <v>1349</v>
      </c>
      <c r="E1248" s="7">
        <v>1850</v>
      </c>
      <c r="F1248" s="2">
        <v>0.27</v>
      </c>
      <c r="G1248" s="5">
        <v>4.4000000000000004</v>
      </c>
      <c r="H1248" s="6">
        <v>638</v>
      </c>
      <c r="I1248" t="s">
        <v>2954</v>
      </c>
      <c r="J1248" t="s">
        <v>3055</v>
      </c>
      <c r="K1248" s="7">
        <f t="shared" si="95"/>
        <v>1180300</v>
      </c>
      <c r="L1248" s="8">
        <f t="shared" si="96"/>
        <v>860662</v>
      </c>
      <c r="M1248" s="9" t="str">
        <f t="shared" si="97"/>
        <v>&gt; 500</v>
      </c>
      <c r="N1248">
        <f t="shared" si="98"/>
        <v>2807.2000000000003</v>
      </c>
      <c r="O1248" s="8">
        <f t="shared" si="99"/>
        <v>319638</v>
      </c>
    </row>
    <row r="1249" spans="1:15" x14ac:dyDescent="0.3">
      <c r="A1249" t="s">
        <v>2443</v>
      </c>
      <c r="B1249" t="s">
        <v>2444</v>
      </c>
      <c r="C1249" t="s">
        <v>2253</v>
      </c>
      <c r="D1249" s="7">
        <v>6236</v>
      </c>
      <c r="E1249" s="7">
        <v>9999</v>
      </c>
      <c r="F1249" s="2">
        <v>0.38</v>
      </c>
      <c r="G1249" s="5">
        <v>4.0999999999999996</v>
      </c>
      <c r="H1249" s="6">
        <v>3552</v>
      </c>
      <c r="I1249" t="s">
        <v>2954</v>
      </c>
      <c r="J1249" t="s">
        <v>3082</v>
      </c>
      <c r="K1249" s="7">
        <f t="shared" si="95"/>
        <v>35516448</v>
      </c>
      <c r="L1249" s="8">
        <f t="shared" si="96"/>
        <v>22150272</v>
      </c>
      <c r="M1249" s="9" t="str">
        <f t="shared" si="97"/>
        <v>&gt; 500</v>
      </c>
      <c r="N1249">
        <f t="shared" si="98"/>
        <v>14563.199999999999</v>
      </c>
      <c r="O1249" s="8">
        <f t="shared" si="99"/>
        <v>13366176</v>
      </c>
    </row>
    <row r="1250" spans="1:15" x14ac:dyDescent="0.3">
      <c r="A1250" t="s">
        <v>2445</v>
      </c>
      <c r="B1250" t="s">
        <v>2446</v>
      </c>
      <c r="C1250" t="s">
        <v>1976</v>
      </c>
      <c r="D1250" s="7">
        <v>2742</v>
      </c>
      <c r="E1250" s="7">
        <v>3995</v>
      </c>
      <c r="F1250" s="2">
        <v>0.31</v>
      </c>
      <c r="G1250" s="5">
        <v>4.4000000000000004</v>
      </c>
      <c r="H1250" s="6">
        <v>11148</v>
      </c>
      <c r="I1250" t="s">
        <v>2954</v>
      </c>
      <c r="J1250" t="s">
        <v>3050</v>
      </c>
      <c r="K1250" s="7">
        <f t="shared" si="95"/>
        <v>44536260</v>
      </c>
      <c r="L1250" s="8">
        <f t="shared" si="96"/>
        <v>30567816</v>
      </c>
      <c r="M1250" s="9" t="str">
        <f t="shared" si="97"/>
        <v>&gt; 500</v>
      </c>
      <c r="N1250">
        <f t="shared" si="98"/>
        <v>49051.200000000004</v>
      </c>
      <c r="O1250" s="8">
        <f t="shared" si="99"/>
        <v>13968444</v>
      </c>
    </row>
    <row r="1251" spans="1:15" x14ac:dyDescent="0.3">
      <c r="A1251" t="s">
        <v>2447</v>
      </c>
      <c r="B1251" t="s">
        <v>2448</v>
      </c>
      <c r="C1251" t="s">
        <v>2321</v>
      </c>
      <c r="D1251" s="7">
        <v>721</v>
      </c>
      <c r="E1251" s="7">
        <v>1499</v>
      </c>
      <c r="F1251" s="2">
        <v>0.52</v>
      </c>
      <c r="G1251" s="5">
        <v>3.1</v>
      </c>
      <c r="H1251" s="6">
        <v>2449</v>
      </c>
      <c r="I1251" t="s">
        <v>2954</v>
      </c>
      <c r="J1251" t="s">
        <v>3086</v>
      </c>
      <c r="K1251" s="7">
        <f t="shared" si="95"/>
        <v>3671051</v>
      </c>
      <c r="L1251" s="8">
        <f t="shared" si="96"/>
        <v>1765729</v>
      </c>
      <c r="M1251" s="9" t="str">
        <f t="shared" si="97"/>
        <v>&gt; 500</v>
      </c>
      <c r="N1251">
        <f t="shared" si="98"/>
        <v>7591.9000000000005</v>
      </c>
      <c r="O1251" s="8">
        <f t="shared" si="99"/>
        <v>1905322</v>
      </c>
    </row>
    <row r="1252" spans="1:15" x14ac:dyDescent="0.3">
      <c r="A1252" t="s">
        <v>2449</v>
      </c>
      <c r="B1252" t="s">
        <v>2450</v>
      </c>
      <c r="C1252" t="s">
        <v>2026</v>
      </c>
      <c r="D1252" s="7">
        <v>2903</v>
      </c>
      <c r="E1252" s="7">
        <v>3295</v>
      </c>
      <c r="F1252" s="2">
        <v>0.12</v>
      </c>
      <c r="G1252" s="5">
        <v>4.3</v>
      </c>
      <c r="H1252" s="6">
        <v>2299</v>
      </c>
      <c r="I1252" t="s">
        <v>2954</v>
      </c>
      <c r="J1252" t="s">
        <v>3060</v>
      </c>
      <c r="K1252" s="7">
        <f t="shared" si="95"/>
        <v>7575205</v>
      </c>
      <c r="L1252" s="8">
        <f t="shared" si="96"/>
        <v>6673997</v>
      </c>
      <c r="M1252" s="9" t="str">
        <f t="shared" si="97"/>
        <v>&gt; 500</v>
      </c>
      <c r="N1252">
        <f t="shared" si="98"/>
        <v>9885.6999999999989</v>
      </c>
      <c r="O1252" s="8">
        <f t="shared" si="99"/>
        <v>901208</v>
      </c>
    </row>
    <row r="1253" spans="1:15" x14ac:dyDescent="0.3">
      <c r="A1253" t="s">
        <v>2451</v>
      </c>
      <c r="B1253" t="s">
        <v>2452</v>
      </c>
      <c r="C1253" t="s">
        <v>2089</v>
      </c>
      <c r="D1253" s="7">
        <v>1656</v>
      </c>
      <c r="E1253" s="7">
        <v>2695</v>
      </c>
      <c r="F1253" s="2">
        <v>0.39</v>
      </c>
      <c r="G1253" s="5">
        <v>4.4000000000000004</v>
      </c>
      <c r="H1253" s="6">
        <v>6027</v>
      </c>
      <c r="I1253" t="s">
        <v>2954</v>
      </c>
      <c r="J1253" t="s">
        <v>3065</v>
      </c>
      <c r="K1253" s="7">
        <f t="shared" si="95"/>
        <v>16242765</v>
      </c>
      <c r="L1253" s="8">
        <f t="shared" si="96"/>
        <v>9980712</v>
      </c>
      <c r="M1253" s="9" t="str">
        <f t="shared" si="97"/>
        <v>&gt; 500</v>
      </c>
      <c r="N1253">
        <f t="shared" si="98"/>
        <v>26518.800000000003</v>
      </c>
      <c r="O1253" s="8">
        <f t="shared" si="99"/>
        <v>6262053</v>
      </c>
    </row>
    <row r="1254" spans="1:15" x14ac:dyDescent="0.3">
      <c r="A1254" t="s">
        <v>2453</v>
      </c>
      <c r="B1254" t="s">
        <v>2454</v>
      </c>
      <c r="C1254" t="s">
        <v>2055</v>
      </c>
      <c r="D1254" s="7">
        <v>1399</v>
      </c>
      <c r="E1254" s="7">
        <v>2290</v>
      </c>
      <c r="F1254" s="2">
        <v>0.39</v>
      </c>
      <c r="G1254" s="5">
        <v>4.4000000000000004</v>
      </c>
      <c r="H1254" s="6">
        <v>461</v>
      </c>
      <c r="I1254" t="s">
        <v>2954</v>
      </c>
      <c r="J1254" t="s">
        <v>3063</v>
      </c>
      <c r="K1254" s="7">
        <f t="shared" si="95"/>
        <v>1055690</v>
      </c>
      <c r="L1254" s="8">
        <f t="shared" si="96"/>
        <v>644939</v>
      </c>
      <c r="M1254" s="9" t="str">
        <f t="shared" si="97"/>
        <v>&gt; 500</v>
      </c>
      <c r="N1254">
        <f t="shared" si="98"/>
        <v>2028.4</v>
      </c>
      <c r="O1254" s="8">
        <f t="shared" si="99"/>
        <v>410751</v>
      </c>
    </row>
    <row r="1255" spans="1:15" x14ac:dyDescent="0.3">
      <c r="A1255" t="s">
        <v>2455</v>
      </c>
      <c r="B1255" t="s">
        <v>2456</v>
      </c>
      <c r="C1255" t="s">
        <v>2062</v>
      </c>
      <c r="D1255" s="7">
        <v>2079</v>
      </c>
      <c r="E1255" s="7">
        <v>3099</v>
      </c>
      <c r="F1255" s="2">
        <v>0.33</v>
      </c>
      <c r="G1255" s="5">
        <v>4.0999999999999996</v>
      </c>
      <c r="H1255" s="6">
        <v>282</v>
      </c>
      <c r="I1255" t="s">
        <v>2954</v>
      </c>
      <c r="J1255" t="s">
        <v>3064</v>
      </c>
      <c r="K1255" s="7">
        <f t="shared" si="95"/>
        <v>873918</v>
      </c>
      <c r="L1255" s="8">
        <f t="shared" si="96"/>
        <v>586278</v>
      </c>
      <c r="M1255" s="9" t="str">
        <f t="shared" si="97"/>
        <v>&gt; 500</v>
      </c>
      <c r="N1255">
        <f t="shared" si="98"/>
        <v>1156.1999999999998</v>
      </c>
      <c r="O1255" s="8">
        <f t="shared" si="99"/>
        <v>287640</v>
      </c>
    </row>
    <row r="1256" spans="1:15" x14ac:dyDescent="0.3">
      <c r="A1256" t="s">
        <v>2457</v>
      </c>
      <c r="B1256" t="s">
        <v>2458</v>
      </c>
      <c r="C1256" t="s">
        <v>2013</v>
      </c>
      <c r="D1256" s="7">
        <v>999</v>
      </c>
      <c r="E1256" s="7">
        <v>1075</v>
      </c>
      <c r="F1256" s="2">
        <v>7.0000000000000007E-2</v>
      </c>
      <c r="G1256" s="5">
        <v>4.0999999999999996</v>
      </c>
      <c r="H1256" s="6">
        <v>9275</v>
      </c>
      <c r="I1256" t="s">
        <v>2954</v>
      </c>
      <c r="J1256" t="s">
        <v>3057</v>
      </c>
      <c r="K1256" s="7">
        <f t="shared" si="95"/>
        <v>9970625</v>
      </c>
      <c r="L1256" s="8">
        <f t="shared" si="96"/>
        <v>9265725</v>
      </c>
      <c r="M1256" s="9" t="str">
        <f t="shared" si="97"/>
        <v>&gt; 500</v>
      </c>
      <c r="N1256">
        <f t="shared" si="98"/>
        <v>38027.5</v>
      </c>
      <c r="O1256" s="8">
        <f t="shared" si="99"/>
        <v>704900</v>
      </c>
    </row>
    <row r="1257" spans="1:15" x14ac:dyDescent="0.3">
      <c r="A1257" t="s">
        <v>2459</v>
      </c>
      <c r="B1257" t="s">
        <v>2460</v>
      </c>
      <c r="C1257" t="s">
        <v>2042</v>
      </c>
      <c r="D1257" s="7">
        <v>3179</v>
      </c>
      <c r="E1257" s="7">
        <v>6999</v>
      </c>
      <c r="F1257" s="2">
        <v>0.55000000000000004</v>
      </c>
      <c r="G1257" s="5">
        <v>4</v>
      </c>
      <c r="H1257" s="6">
        <v>743</v>
      </c>
      <c r="I1257" t="s">
        <v>2954</v>
      </c>
      <c r="J1257" t="s">
        <v>3062</v>
      </c>
      <c r="K1257" s="7">
        <f t="shared" si="95"/>
        <v>5200257</v>
      </c>
      <c r="L1257" s="8">
        <f t="shared" si="96"/>
        <v>2361997</v>
      </c>
      <c r="M1257" s="9" t="str">
        <f t="shared" si="97"/>
        <v>&gt; 500</v>
      </c>
      <c r="N1257">
        <f t="shared" si="98"/>
        <v>2972</v>
      </c>
      <c r="O1257" s="8">
        <f t="shared" si="99"/>
        <v>2838260</v>
      </c>
    </row>
    <row r="1258" spans="1:15" x14ac:dyDescent="0.3">
      <c r="A1258" t="s">
        <v>2461</v>
      </c>
      <c r="B1258" t="s">
        <v>2462</v>
      </c>
      <c r="C1258" t="s">
        <v>1985</v>
      </c>
      <c r="D1258" s="7">
        <v>1049</v>
      </c>
      <c r="E1258" s="7">
        <v>2499</v>
      </c>
      <c r="F1258" s="2">
        <v>0.57999999999999996</v>
      </c>
      <c r="G1258" s="5">
        <v>3.6</v>
      </c>
      <c r="H1258" s="6">
        <v>328</v>
      </c>
      <c r="I1258" t="s">
        <v>2954</v>
      </c>
      <c r="J1258" t="s">
        <v>3053</v>
      </c>
      <c r="K1258" s="7">
        <f t="shared" si="95"/>
        <v>819672</v>
      </c>
      <c r="L1258" s="8">
        <f t="shared" si="96"/>
        <v>344072</v>
      </c>
      <c r="M1258" s="9" t="str">
        <f t="shared" si="97"/>
        <v>&gt; 500</v>
      </c>
      <c r="N1258">
        <f t="shared" si="98"/>
        <v>1180.8</v>
      </c>
      <c r="O1258" s="8">
        <f t="shared" si="99"/>
        <v>475600</v>
      </c>
    </row>
    <row r="1259" spans="1:15" x14ac:dyDescent="0.3">
      <c r="A1259" t="s">
        <v>2463</v>
      </c>
      <c r="B1259" t="s">
        <v>2464</v>
      </c>
      <c r="C1259" t="s">
        <v>1985</v>
      </c>
      <c r="D1259" s="7">
        <v>3599</v>
      </c>
      <c r="E1259" s="7">
        <v>7290</v>
      </c>
      <c r="F1259" s="2">
        <v>0.51</v>
      </c>
      <c r="G1259" s="5">
        <v>3.9</v>
      </c>
      <c r="H1259" s="6">
        <v>942</v>
      </c>
      <c r="I1259" t="s">
        <v>2954</v>
      </c>
      <c r="J1259" t="s">
        <v>3053</v>
      </c>
      <c r="K1259" s="7">
        <f t="shared" si="95"/>
        <v>6867180</v>
      </c>
      <c r="L1259" s="8">
        <f t="shared" si="96"/>
        <v>3390258</v>
      </c>
      <c r="M1259" s="9" t="str">
        <f t="shared" si="97"/>
        <v>&gt; 500</v>
      </c>
      <c r="N1259">
        <f t="shared" si="98"/>
        <v>3673.7999999999997</v>
      </c>
      <c r="O1259" s="8">
        <f t="shared" si="99"/>
        <v>3476922</v>
      </c>
    </row>
    <row r="1260" spans="1:15" x14ac:dyDescent="0.3">
      <c r="A1260" t="s">
        <v>2465</v>
      </c>
      <c r="B1260" t="s">
        <v>2466</v>
      </c>
      <c r="C1260" t="s">
        <v>2467</v>
      </c>
      <c r="D1260" s="7">
        <v>4799</v>
      </c>
      <c r="E1260" s="7">
        <v>5795</v>
      </c>
      <c r="F1260" s="2">
        <v>0.17</v>
      </c>
      <c r="G1260" s="5">
        <v>3.9</v>
      </c>
      <c r="H1260" s="6">
        <v>3815</v>
      </c>
      <c r="I1260" t="s">
        <v>2954</v>
      </c>
      <c r="J1260" t="s">
        <v>3095</v>
      </c>
      <c r="K1260" s="7">
        <f t="shared" si="95"/>
        <v>22107925</v>
      </c>
      <c r="L1260" s="8">
        <f t="shared" si="96"/>
        <v>18308185</v>
      </c>
      <c r="M1260" s="9" t="str">
        <f t="shared" si="97"/>
        <v>&gt; 500</v>
      </c>
      <c r="N1260">
        <f t="shared" si="98"/>
        <v>14878.5</v>
      </c>
      <c r="O1260" s="8">
        <f t="shared" si="99"/>
        <v>3799740</v>
      </c>
    </row>
    <row r="1261" spans="1:15" x14ac:dyDescent="0.3">
      <c r="A1261" t="s">
        <v>2468</v>
      </c>
      <c r="B1261" t="s">
        <v>2469</v>
      </c>
      <c r="C1261" t="s">
        <v>1982</v>
      </c>
      <c r="D1261" s="7">
        <v>1699</v>
      </c>
      <c r="E1261" s="7">
        <v>3398</v>
      </c>
      <c r="F1261" s="2">
        <v>0.5</v>
      </c>
      <c r="G1261" s="5">
        <v>3.8</v>
      </c>
      <c r="H1261" s="6">
        <v>7988</v>
      </c>
      <c r="I1261" t="s">
        <v>2954</v>
      </c>
      <c r="J1261" t="s">
        <v>3052</v>
      </c>
      <c r="K1261" s="7">
        <f t="shared" si="95"/>
        <v>27143224</v>
      </c>
      <c r="L1261" s="8">
        <f t="shared" si="96"/>
        <v>13571612</v>
      </c>
      <c r="M1261" s="9" t="str">
        <f t="shared" si="97"/>
        <v>&gt; 500</v>
      </c>
      <c r="N1261">
        <f t="shared" si="98"/>
        <v>30354.399999999998</v>
      </c>
      <c r="O1261" s="8">
        <f t="shared" si="99"/>
        <v>13571612</v>
      </c>
    </row>
    <row r="1262" spans="1:15" x14ac:dyDescent="0.3">
      <c r="A1262" t="s">
        <v>2470</v>
      </c>
      <c r="B1262" t="s">
        <v>2471</v>
      </c>
      <c r="C1262" t="s">
        <v>1995</v>
      </c>
      <c r="D1262" s="7">
        <v>664</v>
      </c>
      <c r="E1262" s="7">
        <v>1490</v>
      </c>
      <c r="F1262" s="2">
        <v>0.55000000000000004</v>
      </c>
      <c r="G1262" s="5">
        <v>4.0999999999999996</v>
      </c>
      <c r="H1262" s="6">
        <v>925</v>
      </c>
      <c r="I1262" t="s">
        <v>2954</v>
      </c>
      <c r="J1262" t="s">
        <v>3055</v>
      </c>
      <c r="K1262" s="7">
        <f t="shared" si="95"/>
        <v>1378250</v>
      </c>
      <c r="L1262" s="8">
        <f t="shared" si="96"/>
        <v>614200</v>
      </c>
      <c r="M1262" s="9" t="str">
        <f t="shared" si="97"/>
        <v>&gt; 500</v>
      </c>
      <c r="N1262">
        <f t="shared" si="98"/>
        <v>3792.4999999999995</v>
      </c>
      <c r="O1262" s="8">
        <f t="shared" si="99"/>
        <v>764050</v>
      </c>
    </row>
    <row r="1263" spans="1:15" x14ac:dyDescent="0.3">
      <c r="A1263" t="s">
        <v>2472</v>
      </c>
      <c r="B1263" t="s">
        <v>2473</v>
      </c>
      <c r="C1263" t="s">
        <v>2474</v>
      </c>
      <c r="D1263" s="7">
        <v>948</v>
      </c>
      <c r="E1263" s="7">
        <v>1620</v>
      </c>
      <c r="F1263" s="2">
        <v>0.41</v>
      </c>
      <c r="G1263" s="5">
        <v>4.0999999999999996</v>
      </c>
      <c r="H1263" s="6">
        <v>4370</v>
      </c>
      <c r="I1263" t="s">
        <v>2954</v>
      </c>
      <c r="J1263" t="s">
        <v>3096</v>
      </c>
      <c r="K1263" s="7">
        <f t="shared" si="95"/>
        <v>7079400</v>
      </c>
      <c r="L1263" s="8">
        <f t="shared" si="96"/>
        <v>4142760</v>
      </c>
      <c r="M1263" s="9" t="str">
        <f t="shared" si="97"/>
        <v>&gt; 500</v>
      </c>
      <c r="N1263">
        <f t="shared" si="98"/>
        <v>17917</v>
      </c>
      <c r="O1263" s="8">
        <f t="shared" si="99"/>
        <v>2936640</v>
      </c>
    </row>
    <row r="1264" spans="1:15" x14ac:dyDescent="0.3">
      <c r="A1264" t="s">
        <v>2475</v>
      </c>
      <c r="B1264" t="s">
        <v>2476</v>
      </c>
      <c r="C1264" t="s">
        <v>1979</v>
      </c>
      <c r="D1264" s="7">
        <v>850</v>
      </c>
      <c r="E1264" s="7">
        <v>1000</v>
      </c>
      <c r="F1264" s="2">
        <v>0.15</v>
      </c>
      <c r="G1264" s="5">
        <v>4.0999999999999996</v>
      </c>
      <c r="H1264" s="6">
        <v>7619</v>
      </c>
      <c r="I1264" t="s">
        <v>2954</v>
      </c>
      <c r="J1264" t="s">
        <v>3051</v>
      </c>
      <c r="K1264" s="7">
        <f t="shared" si="95"/>
        <v>7619000</v>
      </c>
      <c r="L1264" s="8">
        <f t="shared" si="96"/>
        <v>6476150</v>
      </c>
      <c r="M1264" s="9" t="str">
        <f t="shared" si="97"/>
        <v>&gt; 500</v>
      </c>
      <c r="N1264">
        <f t="shared" si="98"/>
        <v>31237.899999999998</v>
      </c>
      <c r="O1264" s="8">
        <f t="shared" si="99"/>
        <v>1142850</v>
      </c>
    </row>
    <row r="1265" spans="1:15" x14ac:dyDescent="0.3">
      <c r="A1265" t="s">
        <v>2477</v>
      </c>
      <c r="B1265" t="s">
        <v>2478</v>
      </c>
      <c r="C1265" t="s">
        <v>2190</v>
      </c>
      <c r="D1265" s="7">
        <v>600</v>
      </c>
      <c r="E1265" s="7">
        <v>640</v>
      </c>
      <c r="F1265" s="2">
        <v>0.06</v>
      </c>
      <c r="G1265" s="5">
        <v>3.8</v>
      </c>
      <c r="H1265" s="6">
        <v>2593</v>
      </c>
      <c r="I1265" t="s">
        <v>2954</v>
      </c>
      <c r="J1265" t="s">
        <v>3078</v>
      </c>
      <c r="K1265" s="7">
        <f t="shared" si="95"/>
        <v>1659520</v>
      </c>
      <c r="L1265" s="8">
        <f t="shared" si="96"/>
        <v>1555800</v>
      </c>
      <c r="M1265" s="9" t="str">
        <f t="shared" si="97"/>
        <v>&gt; 500</v>
      </c>
      <c r="N1265">
        <f t="shared" si="98"/>
        <v>9853.4</v>
      </c>
      <c r="O1265" s="8">
        <f t="shared" si="99"/>
        <v>103720</v>
      </c>
    </row>
    <row r="1266" spans="1:15" x14ac:dyDescent="0.3">
      <c r="A1266" t="s">
        <v>2479</v>
      </c>
      <c r="B1266" t="s">
        <v>2480</v>
      </c>
      <c r="C1266" t="s">
        <v>1944</v>
      </c>
      <c r="D1266" s="7">
        <v>3711</v>
      </c>
      <c r="E1266" s="7">
        <v>4495</v>
      </c>
      <c r="F1266" s="2">
        <v>0.17</v>
      </c>
      <c r="G1266" s="5">
        <v>4.3</v>
      </c>
      <c r="H1266" s="6">
        <v>356</v>
      </c>
      <c r="I1266" t="s">
        <v>2954</v>
      </c>
      <c r="J1266" t="s">
        <v>3044</v>
      </c>
      <c r="K1266" s="7">
        <f t="shared" si="95"/>
        <v>1600220</v>
      </c>
      <c r="L1266" s="8">
        <f t="shared" si="96"/>
        <v>1321116</v>
      </c>
      <c r="M1266" s="9" t="str">
        <f t="shared" si="97"/>
        <v>&gt; 500</v>
      </c>
      <c r="N1266">
        <f t="shared" si="98"/>
        <v>1530.8</v>
      </c>
      <c r="O1266" s="8">
        <f t="shared" si="99"/>
        <v>279104</v>
      </c>
    </row>
    <row r="1267" spans="1:15" x14ac:dyDescent="0.3">
      <c r="A1267" t="s">
        <v>2481</v>
      </c>
      <c r="B1267" t="s">
        <v>2482</v>
      </c>
      <c r="C1267" t="s">
        <v>1953</v>
      </c>
      <c r="D1267" s="7">
        <v>799</v>
      </c>
      <c r="E1267" s="7">
        <v>2999</v>
      </c>
      <c r="F1267" s="2">
        <v>0.73</v>
      </c>
      <c r="G1267" s="5">
        <v>4.5</v>
      </c>
      <c r="H1267" s="6">
        <v>63</v>
      </c>
      <c r="I1267" t="s">
        <v>2954</v>
      </c>
      <c r="J1267" t="s">
        <v>3047</v>
      </c>
      <c r="K1267" s="7">
        <f t="shared" si="95"/>
        <v>188937</v>
      </c>
      <c r="L1267" s="8">
        <f t="shared" si="96"/>
        <v>50337</v>
      </c>
      <c r="M1267" s="9" t="str">
        <f t="shared" si="97"/>
        <v>&gt; 500</v>
      </c>
      <c r="N1267">
        <f t="shared" si="98"/>
        <v>283.5</v>
      </c>
      <c r="O1267" s="8">
        <f t="shared" si="99"/>
        <v>138600</v>
      </c>
    </row>
    <row r="1268" spans="1:15" x14ac:dyDescent="0.3">
      <c r="A1268" t="s">
        <v>2483</v>
      </c>
      <c r="B1268" t="s">
        <v>2484</v>
      </c>
      <c r="C1268" t="s">
        <v>2187</v>
      </c>
      <c r="D1268" s="7">
        <v>980</v>
      </c>
      <c r="E1268" s="7">
        <v>980</v>
      </c>
      <c r="F1268" s="2">
        <v>0</v>
      </c>
      <c r="G1268" s="5">
        <v>4.2</v>
      </c>
      <c r="H1268" s="6">
        <v>4740</v>
      </c>
      <c r="I1268" t="s">
        <v>2954</v>
      </c>
      <c r="J1268" t="s">
        <v>3077</v>
      </c>
      <c r="K1268" s="7">
        <f t="shared" si="95"/>
        <v>4645200</v>
      </c>
      <c r="L1268" s="8">
        <f t="shared" si="96"/>
        <v>4645200</v>
      </c>
      <c r="M1268" s="9" t="str">
        <f t="shared" si="97"/>
        <v>&gt; 500</v>
      </c>
      <c r="N1268">
        <f t="shared" si="98"/>
        <v>19908</v>
      </c>
      <c r="O1268" s="8">
        <f t="shared" si="99"/>
        <v>0</v>
      </c>
    </row>
    <row r="1269" spans="1:15" x14ac:dyDescent="0.3">
      <c r="A1269" t="s">
        <v>2485</v>
      </c>
      <c r="B1269" t="s">
        <v>2486</v>
      </c>
      <c r="C1269" t="s">
        <v>2023</v>
      </c>
      <c r="D1269" s="7">
        <v>351</v>
      </c>
      <c r="E1269" s="7">
        <v>899</v>
      </c>
      <c r="F1269" s="2">
        <v>0.61</v>
      </c>
      <c r="G1269" s="5">
        <v>3.9</v>
      </c>
      <c r="H1269" s="6">
        <v>296</v>
      </c>
      <c r="I1269" t="s">
        <v>2954</v>
      </c>
      <c r="J1269" t="s">
        <v>3059</v>
      </c>
      <c r="K1269" s="7">
        <f t="shared" si="95"/>
        <v>266104</v>
      </c>
      <c r="L1269" s="8">
        <f t="shared" si="96"/>
        <v>103896</v>
      </c>
      <c r="M1269" s="9" t="str">
        <f t="shared" si="97"/>
        <v>200 – 500</v>
      </c>
      <c r="N1269">
        <f t="shared" si="98"/>
        <v>1154.3999999999999</v>
      </c>
      <c r="O1269" s="8">
        <f t="shared" si="99"/>
        <v>162208</v>
      </c>
    </row>
    <row r="1270" spans="1:15" x14ac:dyDescent="0.3">
      <c r="A1270" t="s">
        <v>2487</v>
      </c>
      <c r="B1270" t="s">
        <v>2488</v>
      </c>
      <c r="C1270" t="s">
        <v>2489</v>
      </c>
      <c r="D1270" s="7">
        <v>229</v>
      </c>
      <c r="E1270" s="7">
        <v>499</v>
      </c>
      <c r="F1270" s="2">
        <v>0.54</v>
      </c>
      <c r="G1270" s="5">
        <v>3.5</v>
      </c>
      <c r="H1270" s="6">
        <v>185</v>
      </c>
      <c r="I1270" t="s">
        <v>2954</v>
      </c>
      <c r="J1270" t="s">
        <v>3097</v>
      </c>
      <c r="K1270" s="7">
        <f t="shared" si="95"/>
        <v>92315</v>
      </c>
      <c r="L1270" s="8">
        <f t="shared" si="96"/>
        <v>42365</v>
      </c>
      <c r="M1270" s="9" t="str">
        <f t="shared" si="97"/>
        <v>200 – 500</v>
      </c>
      <c r="N1270">
        <f t="shared" si="98"/>
        <v>647.5</v>
      </c>
      <c r="O1270" s="8">
        <f t="shared" si="99"/>
        <v>49950</v>
      </c>
    </row>
    <row r="1271" spans="1:15" x14ac:dyDescent="0.3">
      <c r="A1271" t="s">
        <v>2490</v>
      </c>
      <c r="B1271" t="s">
        <v>2491</v>
      </c>
      <c r="C1271" t="s">
        <v>2026</v>
      </c>
      <c r="D1271" s="7">
        <v>3349</v>
      </c>
      <c r="E1271" s="7">
        <v>3995</v>
      </c>
      <c r="F1271" s="2">
        <v>0.16</v>
      </c>
      <c r="G1271" s="5">
        <v>4.3</v>
      </c>
      <c r="H1271" s="6">
        <v>1954</v>
      </c>
      <c r="I1271" t="s">
        <v>2954</v>
      </c>
      <c r="J1271" t="s">
        <v>3060</v>
      </c>
      <c r="K1271" s="7">
        <f t="shared" si="95"/>
        <v>7806230</v>
      </c>
      <c r="L1271" s="8">
        <f t="shared" si="96"/>
        <v>6543946</v>
      </c>
      <c r="M1271" s="9" t="str">
        <f t="shared" si="97"/>
        <v>&gt; 500</v>
      </c>
      <c r="N1271">
        <f t="shared" si="98"/>
        <v>8402.1999999999989</v>
      </c>
      <c r="O1271" s="8">
        <f t="shared" si="99"/>
        <v>1262284</v>
      </c>
    </row>
    <row r="1272" spans="1:15" x14ac:dyDescent="0.3">
      <c r="A1272" t="s">
        <v>2492</v>
      </c>
      <c r="B1272" t="s">
        <v>2493</v>
      </c>
      <c r="C1272" t="s">
        <v>1998</v>
      </c>
      <c r="D1272" s="7">
        <v>5499</v>
      </c>
      <c r="E1272" s="7">
        <v>11500</v>
      </c>
      <c r="F1272" s="2">
        <v>0.52</v>
      </c>
      <c r="G1272" s="5">
        <v>3.9</v>
      </c>
      <c r="H1272" s="6">
        <v>959</v>
      </c>
      <c r="I1272" t="s">
        <v>2954</v>
      </c>
      <c r="J1272" t="s">
        <v>3056</v>
      </c>
      <c r="K1272" s="7">
        <f t="shared" si="95"/>
        <v>11028500</v>
      </c>
      <c r="L1272" s="8">
        <f t="shared" si="96"/>
        <v>5273541</v>
      </c>
      <c r="M1272" s="9" t="str">
        <f t="shared" si="97"/>
        <v>&gt; 500</v>
      </c>
      <c r="N1272">
        <f t="shared" si="98"/>
        <v>3740.1</v>
      </c>
      <c r="O1272" s="8">
        <f t="shared" si="99"/>
        <v>5754959</v>
      </c>
    </row>
    <row r="1273" spans="1:15" x14ac:dyDescent="0.3">
      <c r="A1273" t="s">
        <v>2494</v>
      </c>
      <c r="B1273" t="s">
        <v>2495</v>
      </c>
      <c r="C1273" t="s">
        <v>1950</v>
      </c>
      <c r="D1273" s="7">
        <v>299</v>
      </c>
      <c r="E1273" s="7">
        <v>499</v>
      </c>
      <c r="F1273" s="2">
        <v>0.4</v>
      </c>
      <c r="G1273" s="5">
        <v>3.9</v>
      </c>
      <c r="H1273" s="6">
        <v>1015</v>
      </c>
      <c r="I1273" t="s">
        <v>2954</v>
      </c>
      <c r="J1273" t="s">
        <v>3046</v>
      </c>
      <c r="K1273" s="7">
        <f t="shared" si="95"/>
        <v>506485</v>
      </c>
      <c r="L1273" s="8">
        <f t="shared" si="96"/>
        <v>303485</v>
      </c>
      <c r="M1273" s="9" t="str">
        <f t="shared" si="97"/>
        <v>200 – 500</v>
      </c>
      <c r="N1273">
        <f t="shared" si="98"/>
        <v>3958.5</v>
      </c>
      <c r="O1273" s="8">
        <f t="shared" si="99"/>
        <v>203000</v>
      </c>
    </row>
    <row r="1274" spans="1:15" x14ac:dyDescent="0.3">
      <c r="A1274" t="s">
        <v>2496</v>
      </c>
      <c r="B1274" t="s">
        <v>2497</v>
      </c>
      <c r="C1274" t="s">
        <v>2498</v>
      </c>
      <c r="D1274" s="7">
        <v>2249</v>
      </c>
      <c r="E1274" s="7">
        <v>3550</v>
      </c>
      <c r="F1274" s="2">
        <v>0.37</v>
      </c>
      <c r="G1274" s="5">
        <v>4</v>
      </c>
      <c r="H1274" s="6">
        <v>3973</v>
      </c>
      <c r="I1274" t="s">
        <v>2954</v>
      </c>
      <c r="J1274" t="s">
        <v>3098</v>
      </c>
      <c r="K1274" s="7">
        <f t="shared" si="95"/>
        <v>14104150</v>
      </c>
      <c r="L1274" s="8">
        <f t="shared" si="96"/>
        <v>8935277</v>
      </c>
      <c r="M1274" s="9" t="str">
        <f t="shared" si="97"/>
        <v>&gt; 500</v>
      </c>
      <c r="N1274">
        <f t="shared" si="98"/>
        <v>15892</v>
      </c>
      <c r="O1274" s="8">
        <f t="shared" si="99"/>
        <v>5168873</v>
      </c>
    </row>
    <row r="1275" spans="1:15" x14ac:dyDescent="0.3">
      <c r="A1275" t="s">
        <v>2499</v>
      </c>
      <c r="B1275" t="s">
        <v>2500</v>
      </c>
      <c r="C1275" t="s">
        <v>2055</v>
      </c>
      <c r="D1275" s="7">
        <v>699</v>
      </c>
      <c r="E1275" s="7">
        <v>1599</v>
      </c>
      <c r="F1275" s="2">
        <v>0.56000000000000005</v>
      </c>
      <c r="G1275" s="5">
        <v>4.7</v>
      </c>
      <c r="H1275" s="6">
        <v>2300</v>
      </c>
      <c r="I1275" t="s">
        <v>2954</v>
      </c>
      <c r="J1275" t="s">
        <v>3063</v>
      </c>
      <c r="K1275" s="7">
        <f t="shared" si="95"/>
        <v>3677700</v>
      </c>
      <c r="L1275" s="8">
        <f t="shared" si="96"/>
        <v>1607700</v>
      </c>
      <c r="M1275" s="9" t="str">
        <f t="shared" si="97"/>
        <v>&gt; 500</v>
      </c>
      <c r="N1275">
        <f t="shared" si="98"/>
        <v>10810</v>
      </c>
      <c r="O1275" s="8">
        <f t="shared" si="99"/>
        <v>2070000</v>
      </c>
    </row>
    <row r="1276" spans="1:15" x14ac:dyDescent="0.3">
      <c r="A1276" t="s">
        <v>2501</v>
      </c>
      <c r="B1276" t="s">
        <v>2502</v>
      </c>
      <c r="C1276" t="s">
        <v>1944</v>
      </c>
      <c r="D1276" s="7">
        <v>1235</v>
      </c>
      <c r="E1276" s="7">
        <v>1499</v>
      </c>
      <c r="F1276" s="2">
        <v>0.18</v>
      </c>
      <c r="G1276" s="5">
        <v>4.0999999999999996</v>
      </c>
      <c r="H1276" s="6">
        <v>203</v>
      </c>
      <c r="I1276" t="s">
        <v>2954</v>
      </c>
      <c r="J1276" t="s">
        <v>3044</v>
      </c>
      <c r="K1276" s="7">
        <f t="shared" si="95"/>
        <v>304297</v>
      </c>
      <c r="L1276" s="8">
        <f t="shared" si="96"/>
        <v>250705</v>
      </c>
      <c r="M1276" s="9" t="str">
        <f t="shared" si="97"/>
        <v>&gt; 500</v>
      </c>
      <c r="N1276">
        <f t="shared" si="98"/>
        <v>832.3</v>
      </c>
      <c r="O1276" s="8">
        <f t="shared" si="99"/>
        <v>53592</v>
      </c>
    </row>
    <row r="1277" spans="1:15" x14ac:dyDescent="0.3">
      <c r="A1277" t="s">
        <v>2503</v>
      </c>
      <c r="B1277" t="s">
        <v>2504</v>
      </c>
      <c r="C1277" t="s">
        <v>2089</v>
      </c>
      <c r="D1277" s="7">
        <v>1349</v>
      </c>
      <c r="E1277" s="7">
        <v>2999</v>
      </c>
      <c r="F1277" s="2">
        <v>0.55000000000000004</v>
      </c>
      <c r="G1277" s="5">
        <v>3.8</v>
      </c>
      <c r="H1277" s="6">
        <v>441</v>
      </c>
      <c r="I1277" t="s">
        <v>2954</v>
      </c>
      <c r="J1277" t="s">
        <v>3065</v>
      </c>
      <c r="K1277" s="7">
        <f t="shared" si="95"/>
        <v>1322559</v>
      </c>
      <c r="L1277" s="8">
        <f t="shared" si="96"/>
        <v>594909</v>
      </c>
      <c r="M1277" s="9" t="str">
        <f t="shared" si="97"/>
        <v>&gt; 500</v>
      </c>
      <c r="N1277">
        <f t="shared" si="98"/>
        <v>1675.8</v>
      </c>
      <c r="O1277" s="8">
        <f t="shared" si="99"/>
        <v>727650</v>
      </c>
    </row>
    <row r="1278" spans="1:15" x14ac:dyDescent="0.3">
      <c r="A1278" t="s">
        <v>2505</v>
      </c>
      <c r="B1278" t="s">
        <v>2506</v>
      </c>
      <c r="C1278" t="s">
        <v>1998</v>
      </c>
      <c r="D1278" s="7">
        <v>6800</v>
      </c>
      <c r="E1278" s="7">
        <v>11500</v>
      </c>
      <c r="F1278" s="2">
        <v>0.41</v>
      </c>
      <c r="G1278" s="5">
        <v>4.0999999999999996</v>
      </c>
      <c r="H1278" s="6">
        <v>10308</v>
      </c>
      <c r="I1278" t="s">
        <v>2954</v>
      </c>
      <c r="J1278" t="s">
        <v>3056</v>
      </c>
      <c r="K1278" s="7">
        <f t="shared" si="95"/>
        <v>118542000</v>
      </c>
      <c r="L1278" s="8">
        <f t="shared" si="96"/>
        <v>70094400</v>
      </c>
      <c r="M1278" s="9" t="str">
        <f t="shared" si="97"/>
        <v>&gt; 500</v>
      </c>
      <c r="N1278">
        <f t="shared" si="98"/>
        <v>42262.799999999996</v>
      </c>
      <c r="O1278" s="8">
        <f t="shared" si="99"/>
        <v>48447600</v>
      </c>
    </row>
    <row r="1279" spans="1:15" x14ac:dyDescent="0.3">
      <c r="A1279" t="s">
        <v>2507</v>
      </c>
      <c r="B1279" t="s">
        <v>2508</v>
      </c>
      <c r="C1279" t="s">
        <v>2062</v>
      </c>
      <c r="D1279" s="7">
        <v>1699</v>
      </c>
      <c r="E1279" s="7">
        <v>1975</v>
      </c>
      <c r="F1279" s="2">
        <v>0.14000000000000001</v>
      </c>
      <c r="G1279" s="5">
        <v>4.0999999999999996</v>
      </c>
      <c r="H1279" s="6">
        <v>4716</v>
      </c>
      <c r="I1279" t="s">
        <v>2954</v>
      </c>
      <c r="J1279" t="s">
        <v>3062</v>
      </c>
      <c r="K1279" s="7">
        <f t="shared" si="95"/>
        <v>9314100</v>
      </c>
      <c r="L1279" s="8">
        <f t="shared" si="96"/>
        <v>8012484</v>
      </c>
      <c r="M1279" s="9" t="str">
        <f t="shared" si="97"/>
        <v>&gt; 500</v>
      </c>
      <c r="N1279">
        <f t="shared" si="98"/>
        <v>19335.599999999999</v>
      </c>
      <c r="O1279" s="8">
        <f t="shared" si="99"/>
        <v>1301616</v>
      </c>
    </row>
    <row r="1280" spans="1:15" x14ac:dyDescent="0.3">
      <c r="A1280" t="s">
        <v>2509</v>
      </c>
      <c r="B1280" t="s">
        <v>2510</v>
      </c>
      <c r="C1280" t="s">
        <v>1947</v>
      </c>
      <c r="D1280" s="7">
        <v>1069</v>
      </c>
      <c r="E1280" s="7">
        <v>1699</v>
      </c>
      <c r="F1280" s="2">
        <v>0.37</v>
      </c>
      <c r="G1280" s="5">
        <v>3.9</v>
      </c>
      <c r="H1280" s="6">
        <v>313</v>
      </c>
      <c r="I1280" t="s">
        <v>2954</v>
      </c>
      <c r="J1280" t="s">
        <v>3064</v>
      </c>
      <c r="K1280" s="7">
        <f t="shared" si="95"/>
        <v>531787</v>
      </c>
      <c r="L1280" s="8">
        <f t="shared" si="96"/>
        <v>334597</v>
      </c>
      <c r="M1280" s="9" t="str">
        <f t="shared" si="97"/>
        <v>&gt; 500</v>
      </c>
      <c r="N1280">
        <f t="shared" si="98"/>
        <v>1220.7</v>
      </c>
      <c r="O1280" s="8">
        <f t="shared" si="99"/>
        <v>197190</v>
      </c>
    </row>
    <row r="1281" spans="1:15" x14ac:dyDescent="0.3">
      <c r="A1281" t="s">
        <v>2511</v>
      </c>
      <c r="B1281" t="s">
        <v>2512</v>
      </c>
      <c r="C1281" t="s">
        <v>1947</v>
      </c>
      <c r="D1281" s="7">
        <v>1349</v>
      </c>
      <c r="E1281" s="7">
        <v>2495</v>
      </c>
      <c r="F1281" s="2">
        <v>0.46</v>
      </c>
      <c r="G1281" s="5">
        <v>3.8</v>
      </c>
      <c r="H1281" s="6">
        <v>166</v>
      </c>
      <c r="I1281" t="s">
        <v>2954</v>
      </c>
      <c r="J1281" t="s">
        <v>3045</v>
      </c>
      <c r="K1281" s="7">
        <f t="shared" si="95"/>
        <v>414170</v>
      </c>
      <c r="L1281" s="8">
        <f t="shared" si="96"/>
        <v>223934</v>
      </c>
      <c r="M1281" s="9" t="str">
        <f t="shared" si="97"/>
        <v>&gt; 500</v>
      </c>
      <c r="N1281">
        <f t="shared" si="98"/>
        <v>630.79999999999995</v>
      </c>
      <c r="O1281" s="8">
        <f t="shared" si="99"/>
        <v>190236</v>
      </c>
    </row>
    <row r="1282" spans="1:15" x14ac:dyDescent="0.3">
      <c r="A1282" t="s">
        <v>2513</v>
      </c>
      <c r="B1282" t="s">
        <v>2514</v>
      </c>
      <c r="C1282" t="s">
        <v>2013</v>
      </c>
      <c r="D1282" s="7">
        <v>1499</v>
      </c>
      <c r="E1282" s="7">
        <v>3500</v>
      </c>
      <c r="F1282" s="2">
        <v>0.56999999999999995</v>
      </c>
      <c r="G1282" s="5">
        <v>4.0999999999999996</v>
      </c>
      <c r="H1282" s="6">
        <v>303</v>
      </c>
      <c r="I1282" t="s">
        <v>2954</v>
      </c>
      <c r="J1282" t="s">
        <v>3045</v>
      </c>
      <c r="K1282" s="7">
        <f t="shared" si="95"/>
        <v>1060500</v>
      </c>
      <c r="L1282" s="8">
        <f t="shared" si="96"/>
        <v>454197</v>
      </c>
      <c r="M1282" s="9" t="str">
        <f t="shared" si="97"/>
        <v>&gt; 500</v>
      </c>
      <c r="N1282">
        <f t="shared" si="98"/>
        <v>1242.3</v>
      </c>
      <c r="O1282" s="8">
        <f t="shared" si="99"/>
        <v>606303</v>
      </c>
    </row>
    <row r="1283" spans="1:15" x14ac:dyDescent="0.3">
      <c r="A1283" t="s">
        <v>2515</v>
      </c>
      <c r="B1283" t="s">
        <v>2516</v>
      </c>
      <c r="C1283" t="s">
        <v>2062</v>
      </c>
      <c r="D1283" s="7">
        <v>2092</v>
      </c>
      <c r="E1283" s="7">
        <v>4600</v>
      </c>
      <c r="F1283" s="2">
        <v>0.55000000000000004</v>
      </c>
      <c r="G1283" s="5">
        <v>4.3</v>
      </c>
      <c r="H1283" s="6">
        <v>562</v>
      </c>
      <c r="I1283" t="s">
        <v>2954</v>
      </c>
      <c r="J1283" t="s">
        <v>3057</v>
      </c>
      <c r="K1283" s="7">
        <f t="shared" ref="K1283:K1346" si="100" xml:space="preserve"> E1283 * H1283</f>
        <v>2585200</v>
      </c>
      <c r="L1283" s="8">
        <f t="shared" ref="L1283:L1346" si="101">D1283*H1283</f>
        <v>1175704</v>
      </c>
      <c r="M1283" s="9" t="str">
        <f t="shared" ref="M1283:M1346" si="102">IF(D1283&lt;200," &lt; 200",IF(D1283 &lt;= 500,"200 – 500","&gt; 500"))</f>
        <v>&gt; 500</v>
      </c>
      <c r="N1283">
        <f t="shared" ref="N1283:N1346" si="103">G1283*H1283</f>
        <v>2416.6</v>
      </c>
      <c r="O1283" s="8">
        <f t="shared" ref="O1283:O1346" si="104">(E1283-D1283)*H1283</f>
        <v>1409496</v>
      </c>
    </row>
    <row r="1284" spans="1:15" x14ac:dyDescent="0.3">
      <c r="A1284" t="s">
        <v>2517</v>
      </c>
      <c r="B1284" t="s">
        <v>2518</v>
      </c>
      <c r="C1284" t="s">
        <v>2253</v>
      </c>
      <c r="D1284" s="7">
        <v>3859</v>
      </c>
      <c r="E1284" s="7">
        <v>10295</v>
      </c>
      <c r="F1284" s="2">
        <v>0.63</v>
      </c>
      <c r="G1284" s="5">
        <v>3.9</v>
      </c>
      <c r="H1284" s="6">
        <v>8095</v>
      </c>
      <c r="I1284" t="s">
        <v>2954</v>
      </c>
      <c r="J1284" t="s">
        <v>3064</v>
      </c>
      <c r="K1284" s="7">
        <f t="shared" si="100"/>
        <v>83338025</v>
      </c>
      <c r="L1284" s="8">
        <f t="shared" si="101"/>
        <v>31238605</v>
      </c>
      <c r="M1284" s="9" t="str">
        <f t="shared" si="102"/>
        <v>&gt; 500</v>
      </c>
      <c r="N1284">
        <f t="shared" si="103"/>
        <v>31570.5</v>
      </c>
      <c r="O1284" s="8">
        <f t="shared" si="104"/>
        <v>52099420</v>
      </c>
    </row>
    <row r="1285" spans="1:15" x14ac:dyDescent="0.3">
      <c r="A1285" t="s">
        <v>2519</v>
      </c>
      <c r="B1285" t="s">
        <v>2520</v>
      </c>
      <c r="C1285" t="s">
        <v>2035</v>
      </c>
      <c r="D1285" s="7">
        <v>499</v>
      </c>
      <c r="E1285" s="7">
        <v>2199</v>
      </c>
      <c r="F1285" s="2">
        <v>0.77</v>
      </c>
      <c r="G1285" s="5">
        <v>2.8</v>
      </c>
      <c r="H1285" s="6">
        <v>109</v>
      </c>
      <c r="I1285" t="s">
        <v>2954</v>
      </c>
      <c r="J1285" t="s">
        <v>3082</v>
      </c>
      <c r="K1285" s="7">
        <f t="shared" si="100"/>
        <v>239691</v>
      </c>
      <c r="L1285" s="8">
        <f t="shared" si="101"/>
        <v>54391</v>
      </c>
      <c r="M1285" s="9" t="str">
        <f t="shared" si="102"/>
        <v>200 – 500</v>
      </c>
      <c r="N1285">
        <f t="shared" si="103"/>
        <v>305.2</v>
      </c>
      <c r="O1285" s="8">
        <f t="shared" si="104"/>
        <v>185300</v>
      </c>
    </row>
    <row r="1286" spans="1:15" x14ac:dyDescent="0.3">
      <c r="A1286" t="s">
        <v>2521</v>
      </c>
      <c r="B1286" t="s">
        <v>2522</v>
      </c>
      <c r="C1286" t="s">
        <v>2112</v>
      </c>
      <c r="D1286" s="7">
        <v>1804</v>
      </c>
      <c r="E1286" s="7">
        <v>2380</v>
      </c>
      <c r="F1286" s="2">
        <v>0.24</v>
      </c>
      <c r="G1286" s="5">
        <v>4</v>
      </c>
      <c r="H1286" s="6">
        <v>15382</v>
      </c>
      <c r="I1286" t="s">
        <v>2954</v>
      </c>
      <c r="J1286" t="s">
        <v>3061</v>
      </c>
      <c r="K1286" s="7">
        <f t="shared" si="100"/>
        <v>36609160</v>
      </c>
      <c r="L1286" s="8">
        <f t="shared" si="101"/>
        <v>27749128</v>
      </c>
      <c r="M1286" s="9" t="str">
        <f t="shared" si="102"/>
        <v>&gt; 500</v>
      </c>
      <c r="N1286">
        <f t="shared" si="103"/>
        <v>61528</v>
      </c>
      <c r="O1286" s="8">
        <f t="shared" si="104"/>
        <v>8860032</v>
      </c>
    </row>
    <row r="1287" spans="1:15" x14ac:dyDescent="0.3">
      <c r="A1287" t="s">
        <v>2523</v>
      </c>
      <c r="B1287" t="s">
        <v>2524</v>
      </c>
      <c r="C1287" t="s">
        <v>2035</v>
      </c>
      <c r="D1287" s="7">
        <v>6525</v>
      </c>
      <c r="E1287" s="7">
        <v>8820</v>
      </c>
      <c r="F1287" s="2">
        <v>0.26</v>
      </c>
      <c r="G1287" s="5">
        <v>4.5</v>
      </c>
      <c r="H1287" s="6">
        <v>5137</v>
      </c>
      <c r="I1287" t="s">
        <v>2954</v>
      </c>
      <c r="J1287" t="s">
        <v>3068</v>
      </c>
      <c r="K1287" s="7">
        <f t="shared" si="100"/>
        <v>45308340</v>
      </c>
      <c r="L1287" s="8">
        <f t="shared" si="101"/>
        <v>33518925</v>
      </c>
      <c r="M1287" s="9" t="str">
        <f t="shared" si="102"/>
        <v>&gt; 500</v>
      </c>
      <c r="N1287">
        <f t="shared" si="103"/>
        <v>23116.5</v>
      </c>
      <c r="O1287" s="8">
        <f t="shared" si="104"/>
        <v>11789415</v>
      </c>
    </row>
    <row r="1288" spans="1:15" x14ac:dyDescent="0.3">
      <c r="A1288" t="s">
        <v>2525</v>
      </c>
      <c r="B1288" t="s">
        <v>2526</v>
      </c>
      <c r="C1288" t="s">
        <v>2285</v>
      </c>
      <c r="D1288" s="7">
        <v>4999</v>
      </c>
      <c r="E1288" s="7">
        <v>24999</v>
      </c>
      <c r="F1288" s="2">
        <v>0.8</v>
      </c>
      <c r="G1288" s="5">
        <v>4.5999999999999996</v>
      </c>
      <c r="H1288" s="6">
        <v>124</v>
      </c>
      <c r="I1288" t="s">
        <v>2954</v>
      </c>
      <c r="J1288" t="s">
        <v>3061</v>
      </c>
      <c r="K1288" s="7">
        <f t="shared" si="100"/>
        <v>3099876</v>
      </c>
      <c r="L1288" s="8">
        <f t="shared" si="101"/>
        <v>619876</v>
      </c>
      <c r="M1288" s="9" t="str">
        <f t="shared" si="102"/>
        <v>&gt; 500</v>
      </c>
      <c r="N1288">
        <f t="shared" si="103"/>
        <v>570.4</v>
      </c>
      <c r="O1288" s="8">
        <f t="shared" si="104"/>
        <v>2480000</v>
      </c>
    </row>
    <row r="1289" spans="1:15" x14ac:dyDescent="0.3">
      <c r="A1289" t="s">
        <v>2527</v>
      </c>
      <c r="B1289" t="s">
        <v>2528</v>
      </c>
      <c r="C1289" t="s">
        <v>2182</v>
      </c>
      <c r="D1289" s="7">
        <v>1189</v>
      </c>
      <c r="E1289" s="7">
        <v>2400</v>
      </c>
      <c r="F1289" s="2">
        <v>0.5</v>
      </c>
      <c r="G1289" s="5">
        <v>4.0999999999999996</v>
      </c>
      <c r="H1289" s="6">
        <v>618</v>
      </c>
      <c r="I1289" t="s">
        <v>2954</v>
      </c>
      <c r="J1289" t="s">
        <v>3084</v>
      </c>
      <c r="K1289" s="7">
        <f t="shared" si="100"/>
        <v>1483200</v>
      </c>
      <c r="L1289" s="8">
        <f t="shared" si="101"/>
        <v>734802</v>
      </c>
      <c r="M1289" s="9" t="str">
        <f t="shared" si="102"/>
        <v>&gt; 500</v>
      </c>
      <c r="N1289">
        <f t="shared" si="103"/>
        <v>2533.7999999999997</v>
      </c>
      <c r="O1289" s="8">
        <f t="shared" si="104"/>
        <v>748398</v>
      </c>
    </row>
    <row r="1290" spans="1:15" x14ac:dyDescent="0.3">
      <c r="A1290" t="s">
        <v>2529</v>
      </c>
      <c r="B1290" t="s">
        <v>2530</v>
      </c>
      <c r="C1290" t="s">
        <v>1947</v>
      </c>
      <c r="D1290" s="7">
        <v>2590</v>
      </c>
      <c r="E1290" s="7">
        <v>4200</v>
      </c>
      <c r="F1290" s="2">
        <v>0.38</v>
      </c>
      <c r="G1290" s="5">
        <v>4.0999999999999996</v>
      </c>
      <c r="H1290" s="6">
        <v>63</v>
      </c>
      <c r="I1290" t="s">
        <v>2954</v>
      </c>
      <c r="J1290" t="s">
        <v>3076</v>
      </c>
      <c r="K1290" s="7">
        <f t="shared" si="100"/>
        <v>264600</v>
      </c>
      <c r="L1290" s="8">
        <f t="shared" si="101"/>
        <v>163170</v>
      </c>
      <c r="M1290" s="9" t="str">
        <f t="shared" si="102"/>
        <v>&gt; 500</v>
      </c>
      <c r="N1290">
        <f t="shared" si="103"/>
        <v>258.29999999999995</v>
      </c>
      <c r="O1290" s="8">
        <f t="shared" si="104"/>
        <v>101430</v>
      </c>
    </row>
    <row r="1291" spans="1:15" x14ac:dyDescent="0.3">
      <c r="A1291" t="s">
        <v>2531</v>
      </c>
      <c r="B1291" t="s">
        <v>2532</v>
      </c>
      <c r="C1291" t="s">
        <v>1947</v>
      </c>
      <c r="D1291" s="7">
        <v>899</v>
      </c>
      <c r="E1291" s="7">
        <v>1599</v>
      </c>
      <c r="F1291" s="2">
        <v>0.44</v>
      </c>
      <c r="G1291" s="5">
        <v>3.4</v>
      </c>
      <c r="H1291" s="6">
        <v>15</v>
      </c>
      <c r="I1291" t="s">
        <v>2954</v>
      </c>
      <c r="J1291" t="s">
        <v>3045</v>
      </c>
      <c r="K1291" s="7">
        <f t="shared" si="100"/>
        <v>23985</v>
      </c>
      <c r="L1291" s="8">
        <f t="shared" si="101"/>
        <v>13485</v>
      </c>
      <c r="M1291" s="9" t="str">
        <f t="shared" si="102"/>
        <v>&gt; 500</v>
      </c>
      <c r="N1291">
        <f t="shared" si="103"/>
        <v>51</v>
      </c>
      <c r="O1291" s="8">
        <f t="shared" si="104"/>
        <v>10500</v>
      </c>
    </row>
    <row r="1292" spans="1:15" x14ac:dyDescent="0.3">
      <c r="A1292" t="s">
        <v>2533</v>
      </c>
      <c r="B1292" t="s">
        <v>2534</v>
      </c>
      <c r="C1292" t="s">
        <v>1947</v>
      </c>
      <c r="D1292" s="7">
        <v>998</v>
      </c>
      <c r="E1292" s="7">
        <v>2999</v>
      </c>
      <c r="F1292" s="2">
        <v>0.67</v>
      </c>
      <c r="G1292" s="5">
        <v>4.5999999999999996</v>
      </c>
      <c r="H1292" s="6">
        <v>9</v>
      </c>
      <c r="I1292" t="s">
        <v>2954</v>
      </c>
      <c r="J1292" t="s">
        <v>3045</v>
      </c>
      <c r="K1292" s="7">
        <f t="shared" si="100"/>
        <v>26991</v>
      </c>
      <c r="L1292" s="8">
        <f t="shared" si="101"/>
        <v>8982</v>
      </c>
      <c r="M1292" s="9" t="str">
        <f t="shared" si="102"/>
        <v>&gt; 500</v>
      </c>
      <c r="N1292">
        <f t="shared" si="103"/>
        <v>41.4</v>
      </c>
      <c r="O1292" s="8">
        <f t="shared" si="104"/>
        <v>18009</v>
      </c>
    </row>
    <row r="1293" spans="1:15" x14ac:dyDescent="0.3">
      <c r="A1293" t="s">
        <v>2535</v>
      </c>
      <c r="B1293" t="s">
        <v>2536</v>
      </c>
      <c r="C1293" t="s">
        <v>2023</v>
      </c>
      <c r="D1293" s="7">
        <v>998.06</v>
      </c>
      <c r="E1293" s="7">
        <v>1282</v>
      </c>
      <c r="F1293" s="2">
        <v>0.22</v>
      </c>
      <c r="G1293" s="5">
        <v>4.2</v>
      </c>
      <c r="H1293" s="6">
        <v>7274</v>
      </c>
      <c r="I1293" t="s">
        <v>2954</v>
      </c>
      <c r="J1293" t="s">
        <v>3045</v>
      </c>
      <c r="K1293" s="7">
        <f t="shared" si="100"/>
        <v>9325268</v>
      </c>
      <c r="L1293" s="8">
        <f t="shared" si="101"/>
        <v>7259888.4399999995</v>
      </c>
      <c r="M1293" s="9" t="str">
        <f t="shared" si="102"/>
        <v>&gt; 500</v>
      </c>
      <c r="N1293">
        <f t="shared" si="103"/>
        <v>30550.800000000003</v>
      </c>
      <c r="O1293" s="8">
        <f t="shared" si="104"/>
        <v>2065379.5600000003</v>
      </c>
    </row>
    <row r="1294" spans="1:15" x14ac:dyDescent="0.3">
      <c r="A1294" t="s">
        <v>2537</v>
      </c>
      <c r="B1294" t="s">
        <v>2538</v>
      </c>
      <c r="C1294" t="s">
        <v>2112</v>
      </c>
      <c r="D1294" s="7">
        <v>1099</v>
      </c>
      <c r="E1294" s="7">
        <v>1990</v>
      </c>
      <c r="F1294" s="2">
        <v>0.45</v>
      </c>
      <c r="G1294" s="5">
        <v>3.9</v>
      </c>
      <c r="H1294" s="6">
        <v>5911</v>
      </c>
      <c r="I1294" t="s">
        <v>2954</v>
      </c>
      <c r="J1294" t="s">
        <v>3059</v>
      </c>
      <c r="K1294" s="7">
        <f t="shared" si="100"/>
        <v>11762890</v>
      </c>
      <c r="L1294" s="8">
        <f t="shared" si="101"/>
        <v>6496189</v>
      </c>
      <c r="M1294" s="9" t="str">
        <f t="shared" si="102"/>
        <v>&gt; 500</v>
      </c>
      <c r="N1294">
        <f t="shared" si="103"/>
        <v>23052.899999999998</v>
      </c>
      <c r="O1294" s="8">
        <f t="shared" si="104"/>
        <v>5266701</v>
      </c>
    </row>
    <row r="1295" spans="1:15" x14ac:dyDescent="0.3">
      <c r="A1295" t="s">
        <v>2539</v>
      </c>
      <c r="B1295" t="s">
        <v>2540</v>
      </c>
      <c r="C1295" t="s">
        <v>2132</v>
      </c>
      <c r="D1295" s="7">
        <v>5999</v>
      </c>
      <c r="E1295" s="7">
        <v>9999</v>
      </c>
      <c r="F1295" s="2">
        <v>0.4</v>
      </c>
      <c r="G1295" s="5">
        <v>4.2</v>
      </c>
      <c r="H1295" s="6">
        <v>170</v>
      </c>
      <c r="I1295" t="s">
        <v>2954</v>
      </c>
      <c r="J1295" t="s">
        <v>3068</v>
      </c>
      <c r="K1295" s="7">
        <f t="shared" si="100"/>
        <v>1699830</v>
      </c>
      <c r="L1295" s="8">
        <f t="shared" si="101"/>
        <v>1019830</v>
      </c>
      <c r="M1295" s="9" t="str">
        <f t="shared" si="102"/>
        <v>&gt; 500</v>
      </c>
      <c r="N1295">
        <f t="shared" si="103"/>
        <v>714</v>
      </c>
      <c r="O1295" s="8">
        <f t="shared" si="104"/>
        <v>680000</v>
      </c>
    </row>
    <row r="1296" spans="1:15" x14ac:dyDescent="0.3">
      <c r="A1296" t="s">
        <v>2541</v>
      </c>
      <c r="B1296" t="s">
        <v>2542</v>
      </c>
      <c r="C1296" t="s">
        <v>2253</v>
      </c>
      <c r="D1296" s="7">
        <v>8886</v>
      </c>
      <c r="E1296" s="7">
        <v>11850</v>
      </c>
      <c r="F1296" s="2">
        <v>0.25</v>
      </c>
      <c r="G1296" s="5">
        <v>4.2</v>
      </c>
      <c r="H1296" s="6">
        <v>3065</v>
      </c>
      <c r="I1296" t="s">
        <v>2954</v>
      </c>
      <c r="J1296" t="s">
        <v>3070</v>
      </c>
      <c r="K1296" s="7">
        <f t="shared" si="100"/>
        <v>36320250</v>
      </c>
      <c r="L1296" s="8">
        <f t="shared" si="101"/>
        <v>27235590</v>
      </c>
      <c r="M1296" s="9" t="str">
        <f t="shared" si="102"/>
        <v>&gt; 500</v>
      </c>
      <c r="N1296">
        <f t="shared" si="103"/>
        <v>12873</v>
      </c>
      <c r="O1296" s="8">
        <f t="shared" si="104"/>
        <v>9084660</v>
      </c>
    </row>
    <row r="1297" spans="1:15" x14ac:dyDescent="0.3">
      <c r="A1297" t="s">
        <v>2543</v>
      </c>
      <c r="B1297" t="s">
        <v>2544</v>
      </c>
      <c r="C1297" t="s">
        <v>1950</v>
      </c>
      <c r="D1297" s="7">
        <v>475</v>
      </c>
      <c r="E1297" s="7">
        <v>999</v>
      </c>
      <c r="F1297" s="2">
        <v>0.52</v>
      </c>
      <c r="G1297" s="5">
        <v>4.0999999999999996</v>
      </c>
      <c r="H1297" s="6">
        <v>1021</v>
      </c>
      <c r="I1297" t="s">
        <v>2954</v>
      </c>
      <c r="J1297" t="s">
        <v>3082</v>
      </c>
      <c r="K1297" s="7">
        <f t="shared" si="100"/>
        <v>1019979</v>
      </c>
      <c r="L1297" s="8">
        <f t="shared" si="101"/>
        <v>484975</v>
      </c>
      <c r="M1297" s="9" t="str">
        <f t="shared" si="102"/>
        <v>200 – 500</v>
      </c>
      <c r="N1297">
        <f t="shared" si="103"/>
        <v>4186.0999999999995</v>
      </c>
      <c r="O1297" s="8">
        <f t="shared" si="104"/>
        <v>535004</v>
      </c>
    </row>
    <row r="1298" spans="1:15" x14ac:dyDescent="0.3">
      <c r="A1298" t="s">
        <v>2545</v>
      </c>
      <c r="B1298" t="s">
        <v>2546</v>
      </c>
      <c r="C1298" t="s">
        <v>2020</v>
      </c>
      <c r="D1298" s="7">
        <v>4995</v>
      </c>
      <c r="E1298" s="7">
        <v>20049</v>
      </c>
      <c r="F1298" s="2">
        <v>0.75</v>
      </c>
      <c r="G1298" s="5">
        <v>4.8</v>
      </c>
      <c r="H1298" s="6">
        <v>3964</v>
      </c>
      <c r="I1298" t="s">
        <v>2954</v>
      </c>
      <c r="J1298" t="s">
        <v>3046</v>
      </c>
      <c r="K1298" s="7">
        <f t="shared" si="100"/>
        <v>79474236</v>
      </c>
      <c r="L1298" s="8">
        <f t="shared" si="101"/>
        <v>19800180</v>
      </c>
      <c r="M1298" s="9" t="str">
        <f t="shared" si="102"/>
        <v>&gt; 500</v>
      </c>
      <c r="N1298">
        <f t="shared" si="103"/>
        <v>19027.2</v>
      </c>
      <c r="O1298" s="8">
        <f t="shared" si="104"/>
        <v>59674056</v>
      </c>
    </row>
    <row r="1299" spans="1:15" x14ac:dyDescent="0.3">
      <c r="A1299" t="s">
        <v>2547</v>
      </c>
      <c r="B1299" t="s">
        <v>2548</v>
      </c>
      <c r="C1299" t="s">
        <v>2285</v>
      </c>
      <c r="D1299" s="7">
        <v>13999</v>
      </c>
      <c r="E1299" s="7">
        <v>24850</v>
      </c>
      <c r="F1299" s="2">
        <v>0.44</v>
      </c>
      <c r="G1299" s="5">
        <v>4.4000000000000004</v>
      </c>
      <c r="H1299" s="6">
        <v>8948</v>
      </c>
      <c r="I1299" t="s">
        <v>2954</v>
      </c>
      <c r="J1299" t="s">
        <v>3058</v>
      </c>
      <c r="K1299" s="7">
        <f t="shared" si="100"/>
        <v>222357800</v>
      </c>
      <c r="L1299" s="8">
        <f t="shared" si="101"/>
        <v>125263052</v>
      </c>
      <c r="M1299" s="9" t="str">
        <f t="shared" si="102"/>
        <v>&gt; 500</v>
      </c>
      <c r="N1299">
        <f t="shared" si="103"/>
        <v>39371.200000000004</v>
      </c>
      <c r="O1299" s="8">
        <f t="shared" si="104"/>
        <v>97094748</v>
      </c>
    </row>
    <row r="1300" spans="1:15" x14ac:dyDescent="0.3">
      <c r="A1300" t="s">
        <v>2549</v>
      </c>
      <c r="B1300" t="s">
        <v>2550</v>
      </c>
      <c r="C1300" t="s">
        <v>2285</v>
      </c>
      <c r="D1300" s="7">
        <v>8499</v>
      </c>
      <c r="E1300" s="7">
        <v>16490</v>
      </c>
      <c r="F1300" s="2">
        <v>0.48</v>
      </c>
      <c r="G1300" s="5">
        <v>4.3</v>
      </c>
      <c r="H1300" s="6">
        <v>97</v>
      </c>
      <c r="I1300" t="s">
        <v>2954</v>
      </c>
      <c r="J1300" t="s">
        <v>3084</v>
      </c>
      <c r="K1300" s="7">
        <f t="shared" si="100"/>
        <v>1599530</v>
      </c>
      <c r="L1300" s="8">
        <f t="shared" si="101"/>
        <v>824403</v>
      </c>
      <c r="M1300" s="9" t="str">
        <f t="shared" si="102"/>
        <v>&gt; 500</v>
      </c>
      <c r="N1300">
        <f t="shared" si="103"/>
        <v>417.09999999999997</v>
      </c>
      <c r="O1300" s="8">
        <f t="shared" si="104"/>
        <v>775127</v>
      </c>
    </row>
    <row r="1301" spans="1:15" x14ac:dyDescent="0.3">
      <c r="A1301" t="s">
        <v>2551</v>
      </c>
      <c r="B1301" t="s">
        <v>2552</v>
      </c>
      <c r="C1301" t="s">
        <v>1979</v>
      </c>
      <c r="D1301" s="7">
        <v>949</v>
      </c>
      <c r="E1301" s="7">
        <v>975</v>
      </c>
      <c r="F1301" s="2">
        <v>0.03</v>
      </c>
      <c r="G1301" s="5">
        <v>4.3</v>
      </c>
      <c r="H1301" s="6">
        <v>7223</v>
      </c>
      <c r="I1301" t="s">
        <v>2954</v>
      </c>
      <c r="J1301" t="s">
        <v>3084</v>
      </c>
      <c r="K1301" s="7">
        <f t="shared" si="100"/>
        <v>7042425</v>
      </c>
      <c r="L1301" s="8">
        <f t="shared" si="101"/>
        <v>6854627</v>
      </c>
      <c r="M1301" s="9" t="str">
        <f t="shared" si="102"/>
        <v>&gt; 500</v>
      </c>
      <c r="N1301">
        <f t="shared" si="103"/>
        <v>31058.899999999998</v>
      </c>
      <c r="O1301" s="8">
        <f t="shared" si="104"/>
        <v>187798</v>
      </c>
    </row>
    <row r="1302" spans="1:15" x14ac:dyDescent="0.3">
      <c r="A1302" t="s">
        <v>2553</v>
      </c>
      <c r="B1302" t="s">
        <v>2554</v>
      </c>
      <c r="C1302" t="s">
        <v>2023</v>
      </c>
      <c r="D1302" s="7">
        <v>395</v>
      </c>
      <c r="E1302" s="7">
        <v>499</v>
      </c>
      <c r="F1302" s="2">
        <v>0.21</v>
      </c>
      <c r="G1302" s="5">
        <v>4</v>
      </c>
      <c r="H1302" s="6">
        <v>330</v>
      </c>
      <c r="I1302" t="s">
        <v>2954</v>
      </c>
      <c r="J1302" t="s">
        <v>3051</v>
      </c>
      <c r="K1302" s="7">
        <f t="shared" si="100"/>
        <v>164670</v>
      </c>
      <c r="L1302" s="8">
        <f t="shared" si="101"/>
        <v>130350</v>
      </c>
      <c r="M1302" s="9" t="str">
        <f t="shared" si="102"/>
        <v>200 – 500</v>
      </c>
      <c r="N1302">
        <f t="shared" si="103"/>
        <v>1320</v>
      </c>
      <c r="O1302" s="8">
        <f t="shared" si="104"/>
        <v>34320</v>
      </c>
    </row>
    <row r="1303" spans="1:15" x14ac:dyDescent="0.3">
      <c r="A1303" t="s">
        <v>2555</v>
      </c>
      <c r="B1303" t="s">
        <v>2556</v>
      </c>
      <c r="C1303" t="s">
        <v>2557</v>
      </c>
      <c r="D1303" s="7">
        <v>635</v>
      </c>
      <c r="E1303" s="7">
        <v>635</v>
      </c>
      <c r="F1303" s="2">
        <v>0</v>
      </c>
      <c r="G1303" s="5">
        <v>4.3</v>
      </c>
      <c r="H1303" s="6">
        <v>4570</v>
      </c>
      <c r="I1303" t="s">
        <v>2954</v>
      </c>
      <c r="J1303" t="s">
        <v>3059</v>
      </c>
      <c r="K1303" s="7">
        <f t="shared" si="100"/>
        <v>2901950</v>
      </c>
      <c r="L1303" s="8">
        <f t="shared" si="101"/>
        <v>2901950</v>
      </c>
      <c r="M1303" s="9" t="str">
        <f t="shared" si="102"/>
        <v>&gt; 500</v>
      </c>
      <c r="N1303">
        <f t="shared" si="103"/>
        <v>19651</v>
      </c>
      <c r="O1303" s="8">
        <f t="shared" si="104"/>
        <v>0</v>
      </c>
    </row>
    <row r="1304" spans="1:15" x14ac:dyDescent="0.3">
      <c r="A1304" t="s">
        <v>2558</v>
      </c>
      <c r="B1304" t="s">
        <v>2559</v>
      </c>
      <c r="C1304" t="s">
        <v>1979</v>
      </c>
      <c r="D1304" s="7">
        <v>717</v>
      </c>
      <c r="E1304" s="7">
        <v>1390</v>
      </c>
      <c r="F1304" s="2">
        <v>0.48</v>
      </c>
      <c r="G1304" s="5">
        <v>4</v>
      </c>
      <c r="H1304" s="6">
        <v>4867</v>
      </c>
      <c r="I1304" t="s">
        <v>2954</v>
      </c>
      <c r="J1304" t="s">
        <v>3099</v>
      </c>
      <c r="K1304" s="7">
        <f t="shared" si="100"/>
        <v>6765130</v>
      </c>
      <c r="L1304" s="8">
        <f t="shared" si="101"/>
        <v>3489639</v>
      </c>
      <c r="M1304" s="9" t="str">
        <f t="shared" si="102"/>
        <v>&gt; 500</v>
      </c>
      <c r="N1304">
        <f t="shared" si="103"/>
        <v>19468</v>
      </c>
      <c r="O1304" s="8">
        <f t="shared" si="104"/>
        <v>3275491</v>
      </c>
    </row>
    <row r="1305" spans="1:15" x14ac:dyDescent="0.3">
      <c r="A1305" t="s">
        <v>2560</v>
      </c>
      <c r="B1305" t="s">
        <v>2561</v>
      </c>
      <c r="C1305" t="s">
        <v>2562</v>
      </c>
      <c r="D1305" s="7">
        <v>27900</v>
      </c>
      <c r="E1305" s="7">
        <v>59900</v>
      </c>
      <c r="F1305" s="2">
        <v>0.53</v>
      </c>
      <c r="G1305" s="5">
        <v>4.4000000000000004</v>
      </c>
      <c r="H1305" s="6">
        <v>5298</v>
      </c>
      <c r="I1305" t="s">
        <v>2954</v>
      </c>
      <c r="J1305" t="s">
        <v>3051</v>
      </c>
      <c r="K1305" s="7">
        <f t="shared" si="100"/>
        <v>317350200</v>
      </c>
      <c r="L1305" s="8">
        <f t="shared" si="101"/>
        <v>147814200</v>
      </c>
      <c r="M1305" s="9" t="str">
        <f t="shared" si="102"/>
        <v>&gt; 500</v>
      </c>
      <c r="N1305">
        <f t="shared" si="103"/>
        <v>23311.200000000001</v>
      </c>
      <c r="O1305" s="8">
        <f t="shared" si="104"/>
        <v>169536000</v>
      </c>
    </row>
    <row r="1306" spans="1:15" x14ac:dyDescent="0.3">
      <c r="A1306" t="s">
        <v>2563</v>
      </c>
      <c r="B1306" t="s">
        <v>2564</v>
      </c>
      <c r="C1306" t="s">
        <v>2190</v>
      </c>
      <c r="D1306" s="7">
        <v>649</v>
      </c>
      <c r="E1306" s="7">
        <v>670</v>
      </c>
      <c r="F1306" s="2">
        <v>0.03</v>
      </c>
      <c r="G1306" s="5">
        <v>4.0999999999999996</v>
      </c>
      <c r="H1306" s="6">
        <v>7786</v>
      </c>
      <c r="I1306" t="s">
        <v>2954</v>
      </c>
      <c r="J1306" t="s">
        <v>3100</v>
      </c>
      <c r="K1306" s="7">
        <f t="shared" si="100"/>
        <v>5216620</v>
      </c>
      <c r="L1306" s="8">
        <f t="shared" si="101"/>
        <v>5053114</v>
      </c>
      <c r="M1306" s="9" t="str">
        <f t="shared" si="102"/>
        <v>&gt; 500</v>
      </c>
      <c r="N1306">
        <f t="shared" si="103"/>
        <v>31922.6</v>
      </c>
      <c r="O1306" s="8">
        <f t="shared" si="104"/>
        <v>163506</v>
      </c>
    </row>
    <row r="1307" spans="1:15" x14ac:dyDescent="0.3">
      <c r="A1307" t="s">
        <v>2565</v>
      </c>
      <c r="B1307" t="s">
        <v>2566</v>
      </c>
      <c r="C1307" t="s">
        <v>2187</v>
      </c>
      <c r="D1307" s="7">
        <v>193</v>
      </c>
      <c r="E1307" s="7">
        <v>399</v>
      </c>
      <c r="F1307" s="2">
        <v>0.52</v>
      </c>
      <c r="G1307" s="5">
        <v>3.6</v>
      </c>
      <c r="H1307" s="6">
        <v>37</v>
      </c>
      <c r="I1307" t="s">
        <v>2954</v>
      </c>
      <c r="J1307" t="s">
        <v>3078</v>
      </c>
      <c r="K1307" s="7">
        <f t="shared" si="100"/>
        <v>14763</v>
      </c>
      <c r="L1307" s="8">
        <f t="shared" si="101"/>
        <v>7141</v>
      </c>
      <c r="M1307" s="9" t="str">
        <f t="shared" si="102"/>
        <v xml:space="preserve"> &lt; 200</v>
      </c>
      <c r="N1307">
        <f t="shared" si="103"/>
        <v>133.20000000000002</v>
      </c>
      <c r="O1307" s="8">
        <f t="shared" si="104"/>
        <v>7622</v>
      </c>
    </row>
    <row r="1308" spans="1:15" x14ac:dyDescent="0.3">
      <c r="A1308" t="s">
        <v>2567</v>
      </c>
      <c r="B1308" t="s">
        <v>2568</v>
      </c>
      <c r="C1308" t="s">
        <v>1947</v>
      </c>
      <c r="D1308" s="7">
        <v>1299</v>
      </c>
      <c r="E1308" s="7">
        <v>2495</v>
      </c>
      <c r="F1308" s="2">
        <v>0.48</v>
      </c>
      <c r="G1308" s="5">
        <v>2</v>
      </c>
      <c r="H1308" s="6">
        <v>2</v>
      </c>
      <c r="I1308" t="s">
        <v>2954</v>
      </c>
      <c r="J1308" t="s">
        <v>3077</v>
      </c>
      <c r="K1308" s="7">
        <f t="shared" si="100"/>
        <v>4990</v>
      </c>
      <c r="L1308" s="8">
        <f t="shared" si="101"/>
        <v>2598</v>
      </c>
      <c r="M1308" s="9" t="str">
        <f t="shared" si="102"/>
        <v>&gt; 500</v>
      </c>
      <c r="N1308">
        <f t="shared" si="103"/>
        <v>4</v>
      </c>
      <c r="O1308" s="8">
        <f t="shared" si="104"/>
        <v>2392</v>
      </c>
    </row>
    <row r="1309" spans="1:15" x14ac:dyDescent="0.3">
      <c r="A1309" t="s">
        <v>2569</v>
      </c>
      <c r="B1309" t="s">
        <v>2570</v>
      </c>
      <c r="C1309" t="s">
        <v>1982</v>
      </c>
      <c r="D1309" s="7">
        <v>2449</v>
      </c>
      <c r="E1309" s="7">
        <v>3390</v>
      </c>
      <c r="F1309" s="2">
        <v>0.28000000000000003</v>
      </c>
      <c r="G1309" s="5">
        <v>4</v>
      </c>
      <c r="H1309" s="6">
        <v>5206</v>
      </c>
      <c r="I1309" t="s">
        <v>2954</v>
      </c>
      <c r="J1309" t="s">
        <v>3045</v>
      </c>
      <c r="K1309" s="7">
        <f t="shared" si="100"/>
        <v>17648340</v>
      </c>
      <c r="L1309" s="8">
        <f t="shared" si="101"/>
        <v>12749494</v>
      </c>
      <c r="M1309" s="9" t="str">
        <f t="shared" si="102"/>
        <v>&gt; 500</v>
      </c>
      <c r="N1309">
        <f t="shared" si="103"/>
        <v>20824</v>
      </c>
      <c r="O1309" s="8">
        <f t="shared" si="104"/>
        <v>4898846</v>
      </c>
    </row>
    <row r="1310" spans="1:15" x14ac:dyDescent="0.3">
      <c r="A1310" t="s">
        <v>2571</v>
      </c>
      <c r="B1310" t="s">
        <v>2572</v>
      </c>
      <c r="C1310" t="s">
        <v>1985</v>
      </c>
      <c r="D1310" s="7">
        <v>1049</v>
      </c>
      <c r="E1310" s="7">
        <v>2499</v>
      </c>
      <c r="F1310" s="2">
        <v>0.57999999999999996</v>
      </c>
      <c r="G1310" s="5">
        <v>3.7</v>
      </c>
      <c r="H1310" s="6">
        <v>638</v>
      </c>
      <c r="I1310" t="s">
        <v>2954</v>
      </c>
      <c r="J1310" t="s">
        <v>3052</v>
      </c>
      <c r="K1310" s="7">
        <f t="shared" si="100"/>
        <v>1594362</v>
      </c>
      <c r="L1310" s="8">
        <f t="shared" si="101"/>
        <v>669262</v>
      </c>
      <c r="M1310" s="9" t="str">
        <f t="shared" si="102"/>
        <v>&gt; 500</v>
      </c>
      <c r="N1310">
        <f t="shared" si="103"/>
        <v>2360.6</v>
      </c>
      <c r="O1310" s="8">
        <f t="shared" si="104"/>
        <v>925100</v>
      </c>
    </row>
    <row r="1311" spans="1:15" x14ac:dyDescent="0.3">
      <c r="A1311" t="s">
        <v>2573</v>
      </c>
      <c r="B1311" t="s">
        <v>2574</v>
      </c>
      <c r="C1311" t="s">
        <v>2474</v>
      </c>
      <c r="D1311" s="7">
        <v>2399</v>
      </c>
      <c r="E1311" s="7">
        <v>4200</v>
      </c>
      <c r="F1311" s="2">
        <v>0.43</v>
      </c>
      <c r="G1311" s="5">
        <v>3.8</v>
      </c>
      <c r="H1311" s="6">
        <v>397</v>
      </c>
      <c r="I1311" t="s">
        <v>2954</v>
      </c>
      <c r="J1311" t="s">
        <v>3053</v>
      </c>
      <c r="K1311" s="7">
        <f t="shared" si="100"/>
        <v>1667400</v>
      </c>
      <c r="L1311" s="8">
        <f t="shared" si="101"/>
        <v>952403</v>
      </c>
      <c r="M1311" s="9" t="str">
        <f t="shared" si="102"/>
        <v>&gt; 500</v>
      </c>
      <c r="N1311">
        <f t="shared" si="103"/>
        <v>1508.6</v>
      </c>
      <c r="O1311" s="8">
        <f t="shared" si="104"/>
        <v>714997</v>
      </c>
    </row>
    <row r="1312" spans="1:15" x14ac:dyDescent="0.3">
      <c r="A1312" t="s">
        <v>2575</v>
      </c>
      <c r="B1312" t="s">
        <v>2576</v>
      </c>
      <c r="C1312" t="s">
        <v>2042</v>
      </c>
      <c r="D1312" s="7">
        <v>2286</v>
      </c>
      <c r="E1312" s="7">
        <v>4495</v>
      </c>
      <c r="F1312" s="2">
        <v>0.49</v>
      </c>
      <c r="G1312" s="5">
        <v>3.9</v>
      </c>
      <c r="H1312" s="6">
        <v>326</v>
      </c>
      <c r="I1312" t="s">
        <v>2954</v>
      </c>
      <c r="J1312" t="s">
        <v>3096</v>
      </c>
      <c r="K1312" s="7">
        <f t="shared" si="100"/>
        <v>1465370</v>
      </c>
      <c r="L1312" s="8">
        <f t="shared" si="101"/>
        <v>745236</v>
      </c>
      <c r="M1312" s="9" t="str">
        <f t="shared" si="102"/>
        <v>&gt; 500</v>
      </c>
      <c r="N1312">
        <f t="shared" si="103"/>
        <v>1271.3999999999999</v>
      </c>
      <c r="O1312" s="8">
        <f t="shared" si="104"/>
        <v>720134</v>
      </c>
    </row>
    <row r="1313" spans="1:15" x14ac:dyDescent="0.3">
      <c r="A1313" t="s">
        <v>2577</v>
      </c>
      <c r="B1313" t="s">
        <v>2578</v>
      </c>
      <c r="C1313" t="s">
        <v>2386</v>
      </c>
      <c r="D1313" s="7">
        <v>499</v>
      </c>
      <c r="E1313" s="7">
        <v>2199</v>
      </c>
      <c r="F1313" s="2">
        <v>0.77</v>
      </c>
      <c r="G1313" s="5">
        <v>3.1</v>
      </c>
      <c r="H1313" s="6">
        <v>3527</v>
      </c>
      <c r="I1313" t="s">
        <v>2954</v>
      </c>
      <c r="J1313" t="s">
        <v>3062</v>
      </c>
      <c r="K1313" s="7">
        <f t="shared" si="100"/>
        <v>7755873</v>
      </c>
      <c r="L1313" s="8">
        <f t="shared" si="101"/>
        <v>1759973</v>
      </c>
      <c r="M1313" s="9" t="str">
        <f t="shared" si="102"/>
        <v>200 – 500</v>
      </c>
      <c r="N1313">
        <f t="shared" si="103"/>
        <v>10933.7</v>
      </c>
      <c r="O1313" s="8">
        <f t="shared" si="104"/>
        <v>5995900</v>
      </c>
    </row>
    <row r="1314" spans="1:15" x14ac:dyDescent="0.3">
      <c r="A1314" t="s">
        <v>2579</v>
      </c>
      <c r="B1314" t="s">
        <v>2580</v>
      </c>
      <c r="C1314" t="s">
        <v>2109</v>
      </c>
      <c r="D1314" s="7">
        <v>429</v>
      </c>
      <c r="E1314" s="7">
        <v>999</v>
      </c>
      <c r="F1314" s="2">
        <v>0.56999999999999995</v>
      </c>
      <c r="G1314" s="5">
        <v>3</v>
      </c>
      <c r="H1314" s="6">
        <v>617</v>
      </c>
      <c r="I1314" t="s">
        <v>2954</v>
      </c>
      <c r="J1314" t="s">
        <v>3091</v>
      </c>
      <c r="K1314" s="7">
        <f t="shared" si="100"/>
        <v>616383</v>
      </c>
      <c r="L1314" s="8">
        <f t="shared" si="101"/>
        <v>264693</v>
      </c>
      <c r="M1314" s="9" t="str">
        <f t="shared" si="102"/>
        <v>200 – 500</v>
      </c>
      <c r="N1314">
        <f t="shared" si="103"/>
        <v>1851</v>
      </c>
      <c r="O1314" s="8">
        <f t="shared" si="104"/>
        <v>351690</v>
      </c>
    </row>
    <row r="1315" spans="1:15" x14ac:dyDescent="0.3">
      <c r="A1315" t="s">
        <v>2581</v>
      </c>
      <c r="B1315" t="s">
        <v>2582</v>
      </c>
      <c r="C1315" t="s">
        <v>2062</v>
      </c>
      <c r="D1315" s="7">
        <v>299</v>
      </c>
      <c r="E1315" s="7">
        <v>595</v>
      </c>
      <c r="F1315" s="2">
        <v>0.5</v>
      </c>
      <c r="G1315" s="5">
        <v>4</v>
      </c>
      <c r="H1315" s="6">
        <v>314</v>
      </c>
      <c r="I1315" t="s">
        <v>2954</v>
      </c>
      <c r="J1315" t="s">
        <v>3067</v>
      </c>
      <c r="K1315" s="7">
        <f t="shared" si="100"/>
        <v>186830</v>
      </c>
      <c r="L1315" s="8">
        <f t="shared" si="101"/>
        <v>93886</v>
      </c>
      <c r="M1315" s="9" t="str">
        <f t="shared" si="102"/>
        <v>200 – 500</v>
      </c>
      <c r="N1315">
        <f t="shared" si="103"/>
        <v>1256</v>
      </c>
      <c r="O1315" s="8">
        <f t="shared" si="104"/>
        <v>92944</v>
      </c>
    </row>
    <row r="1316" spans="1:15" x14ac:dyDescent="0.3">
      <c r="A1316" t="s">
        <v>2583</v>
      </c>
      <c r="B1316" t="s">
        <v>2584</v>
      </c>
      <c r="C1316" t="s">
        <v>2285</v>
      </c>
      <c r="D1316" s="7">
        <v>5395</v>
      </c>
      <c r="E1316" s="7">
        <v>19990</v>
      </c>
      <c r="F1316" s="2">
        <v>0.73</v>
      </c>
      <c r="G1316" s="5">
        <v>4.4000000000000004</v>
      </c>
      <c r="H1316" s="6">
        <v>535</v>
      </c>
      <c r="I1316" t="s">
        <v>2954</v>
      </c>
      <c r="J1316" t="s">
        <v>3064</v>
      </c>
      <c r="K1316" s="7">
        <f t="shared" si="100"/>
        <v>10694650</v>
      </c>
      <c r="L1316" s="8">
        <f t="shared" si="101"/>
        <v>2886325</v>
      </c>
      <c r="M1316" s="9" t="str">
        <f t="shared" si="102"/>
        <v>&gt; 500</v>
      </c>
      <c r="N1316">
        <f t="shared" si="103"/>
        <v>2354</v>
      </c>
      <c r="O1316" s="8">
        <f t="shared" si="104"/>
        <v>7808325</v>
      </c>
    </row>
    <row r="1317" spans="1:15" x14ac:dyDescent="0.3">
      <c r="A1317" t="s">
        <v>2585</v>
      </c>
      <c r="B1317" t="s">
        <v>2586</v>
      </c>
      <c r="C1317" t="s">
        <v>1979</v>
      </c>
      <c r="D1317" s="7">
        <v>559</v>
      </c>
      <c r="E1317" s="7">
        <v>1010</v>
      </c>
      <c r="F1317" s="2">
        <v>0.45</v>
      </c>
      <c r="G1317" s="5">
        <v>4.0999999999999996</v>
      </c>
      <c r="H1317" s="6">
        <v>17325</v>
      </c>
      <c r="I1317" t="s">
        <v>2954</v>
      </c>
      <c r="J1317" t="s">
        <v>3084</v>
      </c>
      <c r="K1317" s="7">
        <f t="shared" si="100"/>
        <v>17498250</v>
      </c>
      <c r="L1317" s="8">
        <f t="shared" si="101"/>
        <v>9684675</v>
      </c>
      <c r="M1317" s="9" t="str">
        <f t="shared" si="102"/>
        <v>&gt; 500</v>
      </c>
      <c r="N1317">
        <f t="shared" si="103"/>
        <v>71032.5</v>
      </c>
      <c r="O1317" s="8">
        <f t="shared" si="104"/>
        <v>7813575</v>
      </c>
    </row>
    <row r="1318" spans="1:15" x14ac:dyDescent="0.3">
      <c r="A1318" t="s">
        <v>2587</v>
      </c>
      <c r="B1318" t="s">
        <v>2588</v>
      </c>
      <c r="C1318" t="s">
        <v>1979</v>
      </c>
      <c r="D1318" s="7">
        <v>660</v>
      </c>
      <c r="E1318" s="7">
        <v>1100</v>
      </c>
      <c r="F1318" s="2">
        <v>0.4</v>
      </c>
      <c r="G1318" s="5">
        <v>3.6</v>
      </c>
      <c r="H1318" s="6">
        <v>91</v>
      </c>
      <c r="I1318" t="s">
        <v>2954</v>
      </c>
      <c r="J1318" t="s">
        <v>3051</v>
      </c>
      <c r="K1318" s="7">
        <f t="shared" si="100"/>
        <v>100100</v>
      </c>
      <c r="L1318" s="8">
        <f t="shared" si="101"/>
        <v>60060</v>
      </c>
      <c r="M1318" s="9" t="str">
        <f t="shared" si="102"/>
        <v>&gt; 500</v>
      </c>
      <c r="N1318">
        <f t="shared" si="103"/>
        <v>327.60000000000002</v>
      </c>
      <c r="O1318" s="8">
        <f t="shared" si="104"/>
        <v>40040</v>
      </c>
    </row>
    <row r="1319" spans="1:15" x14ac:dyDescent="0.3">
      <c r="A1319" t="s">
        <v>2589</v>
      </c>
      <c r="B1319" t="s">
        <v>2590</v>
      </c>
      <c r="C1319" t="s">
        <v>2055</v>
      </c>
      <c r="D1319" s="7">
        <v>419</v>
      </c>
      <c r="E1319" s="7">
        <v>999</v>
      </c>
      <c r="F1319" s="2">
        <v>0.57999999999999996</v>
      </c>
      <c r="G1319" s="5">
        <v>4.4000000000000004</v>
      </c>
      <c r="H1319" s="6">
        <v>227</v>
      </c>
      <c r="I1319" t="s">
        <v>2954</v>
      </c>
      <c r="J1319" t="s">
        <v>3051</v>
      </c>
      <c r="K1319" s="7">
        <f t="shared" si="100"/>
        <v>226773</v>
      </c>
      <c r="L1319" s="8">
        <f t="shared" si="101"/>
        <v>95113</v>
      </c>
      <c r="M1319" s="9" t="str">
        <f t="shared" si="102"/>
        <v>200 – 500</v>
      </c>
      <c r="N1319">
        <f t="shared" si="103"/>
        <v>998.80000000000007</v>
      </c>
      <c r="O1319" s="8">
        <f t="shared" si="104"/>
        <v>131660</v>
      </c>
    </row>
    <row r="1320" spans="1:15" x14ac:dyDescent="0.3">
      <c r="A1320" t="s">
        <v>2591</v>
      </c>
      <c r="B1320" t="s">
        <v>2592</v>
      </c>
      <c r="C1320" t="s">
        <v>1998</v>
      </c>
      <c r="D1320" s="7">
        <v>7349</v>
      </c>
      <c r="E1320" s="7">
        <v>10900</v>
      </c>
      <c r="F1320" s="2">
        <v>0.33</v>
      </c>
      <c r="G1320" s="5">
        <v>4.2</v>
      </c>
      <c r="H1320" s="6">
        <v>11957</v>
      </c>
      <c r="I1320" t="s">
        <v>2954</v>
      </c>
      <c r="J1320" t="s">
        <v>3063</v>
      </c>
      <c r="K1320" s="7">
        <f t="shared" si="100"/>
        <v>130331300</v>
      </c>
      <c r="L1320" s="8">
        <f t="shared" si="101"/>
        <v>87871993</v>
      </c>
      <c r="M1320" s="9" t="str">
        <f t="shared" si="102"/>
        <v>&gt; 500</v>
      </c>
      <c r="N1320">
        <f t="shared" si="103"/>
        <v>50219.4</v>
      </c>
      <c r="O1320" s="8">
        <f t="shared" si="104"/>
        <v>42459307</v>
      </c>
    </row>
    <row r="1321" spans="1:15" x14ac:dyDescent="0.3">
      <c r="A1321" t="s">
        <v>2593</v>
      </c>
      <c r="B1321" t="s">
        <v>2594</v>
      </c>
      <c r="C1321" t="s">
        <v>2112</v>
      </c>
      <c r="D1321" s="7">
        <v>2899</v>
      </c>
      <c r="E1321" s="7">
        <v>4005</v>
      </c>
      <c r="F1321" s="2">
        <v>0.28000000000000003</v>
      </c>
      <c r="G1321" s="5">
        <v>4.3</v>
      </c>
      <c r="H1321" s="6">
        <v>7140</v>
      </c>
      <c r="I1321" t="s">
        <v>2954</v>
      </c>
      <c r="J1321" t="s">
        <v>3056</v>
      </c>
      <c r="K1321" s="7">
        <f t="shared" si="100"/>
        <v>28595700</v>
      </c>
      <c r="L1321" s="8">
        <f t="shared" si="101"/>
        <v>20698860</v>
      </c>
      <c r="M1321" s="9" t="str">
        <f t="shared" si="102"/>
        <v>&gt; 500</v>
      </c>
      <c r="N1321">
        <f t="shared" si="103"/>
        <v>30702</v>
      </c>
      <c r="O1321" s="8">
        <f t="shared" si="104"/>
        <v>7896840</v>
      </c>
    </row>
    <row r="1322" spans="1:15" x14ac:dyDescent="0.3">
      <c r="A1322" t="s">
        <v>2595</v>
      </c>
      <c r="B1322" t="s">
        <v>2596</v>
      </c>
      <c r="C1322" t="s">
        <v>2042</v>
      </c>
      <c r="D1322" s="7">
        <v>1799</v>
      </c>
      <c r="E1322" s="7">
        <v>3295</v>
      </c>
      <c r="F1322" s="2">
        <v>0.45</v>
      </c>
      <c r="G1322" s="5">
        <v>3.8</v>
      </c>
      <c r="H1322" s="6">
        <v>687</v>
      </c>
      <c r="I1322" t="s">
        <v>2954</v>
      </c>
      <c r="J1322" t="s">
        <v>3068</v>
      </c>
      <c r="K1322" s="7">
        <f t="shared" si="100"/>
        <v>2263665</v>
      </c>
      <c r="L1322" s="8">
        <f t="shared" si="101"/>
        <v>1235913</v>
      </c>
      <c r="M1322" s="9" t="str">
        <f t="shared" si="102"/>
        <v>&gt; 500</v>
      </c>
      <c r="N1322">
        <f t="shared" si="103"/>
        <v>2610.6</v>
      </c>
      <c r="O1322" s="8">
        <f t="shared" si="104"/>
        <v>1027752</v>
      </c>
    </row>
    <row r="1323" spans="1:15" x14ac:dyDescent="0.3">
      <c r="A1323" t="s">
        <v>2597</v>
      </c>
      <c r="B1323" t="s">
        <v>2598</v>
      </c>
      <c r="C1323" t="s">
        <v>2062</v>
      </c>
      <c r="D1323" s="7">
        <v>1474</v>
      </c>
      <c r="E1323" s="7">
        <v>4650</v>
      </c>
      <c r="F1323" s="2">
        <v>0.68</v>
      </c>
      <c r="G1323" s="5">
        <v>4.0999999999999996</v>
      </c>
      <c r="H1323" s="6">
        <v>1045</v>
      </c>
      <c r="I1323" t="s">
        <v>2954</v>
      </c>
      <c r="J1323" t="s">
        <v>3062</v>
      </c>
      <c r="K1323" s="7">
        <f t="shared" si="100"/>
        <v>4859250</v>
      </c>
      <c r="L1323" s="8">
        <f t="shared" si="101"/>
        <v>1540330</v>
      </c>
      <c r="M1323" s="9" t="str">
        <f t="shared" si="102"/>
        <v>&gt; 500</v>
      </c>
      <c r="N1323">
        <f t="shared" si="103"/>
        <v>4284.5</v>
      </c>
      <c r="O1323" s="8">
        <f t="shared" si="104"/>
        <v>3318920</v>
      </c>
    </row>
    <row r="1324" spans="1:15" x14ac:dyDescent="0.3">
      <c r="A1324" t="s">
        <v>2599</v>
      </c>
      <c r="B1324" t="s">
        <v>2600</v>
      </c>
      <c r="C1324" t="s">
        <v>2285</v>
      </c>
      <c r="D1324" s="7">
        <v>15999</v>
      </c>
      <c r="E1324" s="7">
        <v>24500</v>
      </c>
      <c r="F1324" s="2">
        <v>0.35</v>
      </c>
      <c r="G1324" s="5">
        <v>4</v>
      </c>
      <c r="H1324" s="6">
        <v>11206</v>
      </c>
      <c r="I1324" t="s">
        <v>2954</v>
      </c>
      <c r="J1324" t="s">
        <v>3064</v>
      </c>
      <c r="K1324" s="7">
        <f t="shared" si="100"/>
        <v>274547000</v>
      </c>
      <c r="L1324" s="8">
        <f t="shared" si="101"/>
        <v>179284794</v>
      </c>
      <c r="M1324" s="9" t="str">
        <f t="shared" si="102"/>
        <v>&gt; 500</v>
      </c>
      <c r="N1324">
        <f t="shared" si="103"/>
        <v>44824</v>
      </c>
      <c r="O1324" s="8">
        <f t="shared" si="104"/>
        <v>95262206</v>
      </c>
    </row>
    <row r="1325" spans="1:15" x14ac:dyDescent="0.3">
      <c r="A1325" t="s">
        <v>2601</v>
      </c>
      <c r="B1325" t="s">
        <v>2602</v>
      </c>
      <c r="C1325" t="s">
        <v>1985</v>
      </c>
      <c r="D1325" s="7">
        <v>3645</v>
      </c>
      <c r="E1325" s="7">
        <v>6070</v>
      </c>
      <c r="F1325" s="2">
        <v>0.4</v>
      </c>
      <c r="G1325" s="5">
        <v>4.2</v>
      </c>
      <c r="H1325" s="6">
        <v>561</v>
      </c>
      <c r="I1325" t="s">
        <v>2954</v>
      </c>
      <c r="J1325" t="s">
        <v>3084</v>
      </c>
      <c r="K1325" s="7">
        <f t="shared" si="100"/>
        <v>3405270</v>
      </c>
      <c r="L1325" s="8">
        <f t="shared" si="101"/>
        <v>2044845</v>
      </c>
      <c r="M1325" s="9" t="str">
        <f t="shared" si="102"/>
        <v>&gt; 500</v>
      </c>
      <c r="N1325">
        <f t="shared" si="103"/>
        <v>2356.2000000000003</v>
      </c>
      <c r="O1325" s="8">
        <f t="shared" si="104"/>
        <v>1360425</v>
      </c>
    </row>
    <row r="1326" spans="1:15" x14ac:dyDescent="0.3">
      <c r="A1326" t="s">
        <v>2603</v>
      </c>
      <c r="B1326" t="s">
        <v>2604</v>
      </c>
      <c r="C1326" t="s">
        <v>1976</v>
      </c>
      <c r="D1326" s="7">
        <v>375</v>
      </c>
      <c r="E1326" s="7">
        <v>999</v>
      </c>
      <c r="F1326" s="2">
        <v>0.62</v>
      </c>
      <c r="G1326" s="5">
        <v>3.6</v>
      </c>
      <c r="H1326" s="6">
        <v>1988</v>
      </c>
      <c r="I1326" t="s">
        <v>2954</v>
      </c>
      <c r="J1326" t="s">
        <v>3053</v>
      </c>
      <c r="K1326" s="7">
        <f t="shared" si="100"/>
        <v>1986012</v>
      </c>
      <c r="L1326" s="8">
        <f t="shared" si="101"/>
        <v>745500</v>
      </c>
      <c r="M1326" s="9" t="str">
        <f t="shared" si="102"/>
        <v>200 – 500</v>
      </c>
      <c r="N1326">
        <f t="shared" si="103"/>
        <v>7156.8</v>
      </c>
      <c r="O1326" s="8">
        <f t="shared" si="104"/>
        <v>1240512</v>
      </c>
    </row>
    <row r="1327" spans="1:15" x14ac:dyDescent="0.3">
      <c r="A1327" t="s">
        <v>2605</v>
      </c>
      <c r="B1327" t="s">
        <v>2606</v>
      </c>
      <c r="C1327" t="s">
        <v>2201</v>
      </c>
      <c r="D1327" s="7">
        <v>2976</v>
      </c>
      <c r="E1327" s="7">
        <v>3945</v>
      </c>
      <c r="F1327" s="2">
        <v>0.25</v>
      </c>
      <c r="G1327" s="5">
        <v>4.2</v>
      </c>
      <c r="H1327" s="6">
        <v>3740</v>
      </c>
      <c r="I1327" t="s">
        <v>2954</v>
      </c>
      <c r="J1327" t="s">
        <v>3050</v>
      </c>
      <c r="K1327" s="7">
        <f t="shared" si="100"/>
        <v>14754300</v>
      </c>
      <c r="L1327" s="8">
        <f t="shared" si="101"/>
        <v>11130240</v>
      </c>
      <c r="M1327" s="9" t="str">
        <f t="shared" si="102"/>
        <v>&gt; 500</v>
      </c>
      <c r="N1327">
        <f t="shared" si="103"/>
        <v>15708</v>
      </c>
      <c r="O1327" s="8">
        <f t="shared" si="104"/>
        <v>3624060</v>
      </c>
    </row>
    <row r="1328" spans="1:15" x14ac:dyDescent="0.3">
      <c r="A1328" t="s">
        <v>2607</v>
      </c>
      <c r="B1328" t="s">
        <v>2608</v>
      </c>
      <c r="C1328" t="s">
        <v>2489</v>
      </c>
      <c r="D1328" s="7">
        <v>1099</v>
      </c>
      <c r="E1328" s="7">
        <v>1499</v>
      </c>
      <c r="F1328" s="2">
        <v>0.27</v>
      </c>
      <c r="G1328" s="5">
        <v>4.0999999999999996</v>
      </c>
      <c r="H1328" s="6">
        <v>4401</v>
      </c>
      <c r="I1328" t="s">
        <v>2954</v>
      </c>
      <c r="J1328" t="s">
        <v>3079</v>
      </c>
      <c r="K1328" s="7">
        <f t="shared" si="100"/>
        <v>6597099</v>
      </c>
      <c r="L1328" s="8">
        <f t="shared" si="101"/>
        <v>4836699</v>
      </c>
      <c r="M1328" s="9" t="str">
        <f t="shared" si="102"/>
        <v>&gt; 500</v>
      </c>
      <c r="N1328">
        <f t="shared" si="103"/>
        <v>18044.099999999999</v>
      </c>
      <c r="O1328" s="8">
        <f t="shared" si="104"/>
        <v>1760400</v>
      </c>
    </row>
    <row r="1329" spans="1:15" x14ac:dyDescent="0.3">
      <c r="A1329" t="s">
        <v>2609</v>
      </c>
      <c r="B1329" t="s">
        <v>2610</v>
      </c>
      <c r="C1329" t="s">
        <v>2026</v>
      </c>
      <c r="D1329" s="7">
        <v>2575</v>
      </c>
      <c r="E1329" s="7">
        <v>6700</v>
      </c>
      <c r="F1329" s="2">
        <v>0.62</v>
      </c>
      <c r="G1329" s="5">
        <v>4.2</v>
      </c>
      <c r="H1329" s="6">
        <v>611</v>
      </c>
      <c r="I1329" t="s">
        <v>2954</v>
      </c>
      <c r="J1329" t="s">
        <v>3097</v>
      </c>
      <c r="K1329" s="7">
        <f t="shared" si="100"/>
        <v>4093700</v>
      </c>
      <c r="L1329" s="8">
        <f t="shared" si="101"/>
        <v>1573325</v>
      </c>
      <c r="M1329" s="9" t="str">
        <f t="shared" si="102"/>
        <v>&gt; 500</v>
      </c>
      <c r="N1329">
        <f t="shared" si="103"/>
        <v>2566.2000000000003</v>
      </c>
      <c r="O1329" s="8">
        <f t="shared" si="104"/>
        <v>2520375</v>
      </c>
    </row>
    <row r="1330" spans="1:15" x14ac:dyDescent="0.3">
      <c r="A1330" t="s">
        <v>2611</v>
      </c>
      <c r="B1330" t="s">
        <v>2612</v>
      </c>
      <c r="C1330" t="s">
        <v>1982</v>
      </c>
      <c r="D1330" s="7">
        <v>1649</v>
      </c>
      <c r="E1330" s="7">
        <v>2800</v>
      </c>
      <c r="F1330" s="2">
        <v>0.41</v>
      </c>
      <c r="G1330" s="5">
        <v>3.9</v>
      </c>
      <c r="H1330" s="6">
        <v>2162</v>
      </c>
      <c r="I1330" t="s">
        <v>2954</v>
      </c>
      <c r="J1330" t="s">
        <v>3060</v>
      </c>
      <c r="K1330" s="7">
        <f t="shared" si="100"/>
        <v>6053600</v>
      </c>
      <c r="L1330" s="8">
        <f t="shared" si="101"/>
        <v>3565138</v>
      </c>
      <c r="M1330" s="9" t="str">
        <f t="shared" si="102"/>
        <v>&gt; 500</v>
      </c>
      <c r="N1330">
        <f t="shared" si="103"/>
        <v>8431.7999999999993</v>
      </c>
      <c r="O1330" s="8">
        <f t="shared" si="104"/>
        <v>2488462</v>
      </c>
    </row>
    <row r="1331" spans="1:15" x14ac:dyDescent="0.3">
      <c r="A1331" t="s">
        <v>2613</v>
      </c>
      <c r="B1331" t="s">
        <v>2614</v>
      </c>
      <c r="C1331" t="s">
        <v>1976</v>
      </c>
      <c r="D1331" s="7">
        <v>799</v>
      </c>
      <c r="E1331" s="7">
        <v>1699</v>
      </c>
      <c r="F1331" s="2">
        <v>0.53</v>
      </c>
      <c r="G1331" s="5">
        <v>4</v>
      </c>
      <c r="H1331" s="6">
        <v>97</v>
      </c>
      <c r="I1331" t="s">
        <v>2954</v>
      </c>
      <c r="J1331" t="s">
        <v>3052</v>
      </c>
      <c r="K1331" s="7">
        <f t="shared" si="100"/>
        <v>164803</v>
      </c>
      <c r="L1331" s="8">
        <f t="shared" si="101"/>
        <v>77503</v>
      </c>
      <c r="M1331" s="9" t="str">
        <f t="shared" si="102"/>
        <v>&gt; 500</v>
      </c>
      <c r="N1331">
        <f t="shared" si="103"/>
        <v>388</v>
      </c>
      <c r="O1331" s="8">
        <f t="shared" si="104"/>
        <v>87300</v>
      </c>
    </row>
    <row r="1332" spans="1:15" x14ac:dyDescent="0.3">
      <c r="A1332" t="s">
        <v>2615</v>
      </c>
      <c r="B1332" t="s">
        <v>2616</v>
      </c>
      <c r="C1332" t="s">
        <v>1976</v>
      </c>
      <c r="D1332" s="7">
        <v>765</v>
      </c>
      <c r="E1332" s="7">
        <v>970</v>
      </c>
      <c r="F1332" s="2">
        <v>0.21</v>
      </c>
      <c r="G1332" s="5">
        <v>4.2</v>
      </c>
      <c r="H1332" s="6">
        <v>6055</v>
      </c>
      <c r="I1332" t="s">
        <v>2954</v>
      </c>
      <c r="J1332" t="s">
        <v>3050</v>
      </c>
      <c r="K1332" s="7">
        <f t="shared" si="100"/>
        <v>5873350</v>
      </c>
      <c r="L1332" s="8">
        <f t="shared" si="101"/>
        <v>4632075</v>
      </c>
      <c r="M1332" s="9" t="str">
        <f t="shared" si="102"/>
        <v>&gt; 500</v>
      </c>
      <c r="N1332">
        <f t="shared" si="103"/>
        <v>25431</v>
      </c>
      <c r="O1332" s="8">
        <f t="shared" si="104"/>
        <v>1241275</v>
      </c>
    </row>
    <row r="1333" spans="1:15" x14ac:dyDescent="0.3">
      <c r="A1333" t="s">
        <v>2617</v>
      </c>
      <c r="B1333" t="s">
        <v>2618</v>
      </c>
      <c r="C1333" t="s">
        <v>1950</v>
      </c>
      <c r="D1333" s="7">
        <v>999</v>
      </c>
      <c r="E1333" s="7">
        <v>1500</v>
      </c>
      <c r="F1333" s="2">
        <v>0.33</v>
      </c>
      <c r="G1333" s="5">
        <v>4.2</v>
      </c>
      <c r="H1333" s="6">
        <v>386</v>
      </c>
      <c r="I1333" t="s">
        <v>2954</v>
      </c>
      <c r="J1333" t="s">
        <v>3050</v>
      </c>
      <c r="K1333" s="7">
        <f t="shared" si="100"/>
        <v>579000</v>
      </c>
      <c r="L1333" s="8">
        <f t="shared" si="101"/>
        <v>385614</v>
      </c>
      <c r="M1333" s="9" t="str">
        <f t="shared" si="102"/>
        <v>&gt; 500</v>
      </c>
      <c r="N1333">
        <f t="shared" si="103"/>
        <v>1621.2</v>
      </c>
      <c r="O1333" s="8">
        <f t="shared" si="104"/>
        <v>193386</v>
      </c>
    </row>
    <row r="1334" spans="1:15" x14ac:dyDescent="0.3">
      <c r="A1334" t="s">
        <v>2619</v>
      </c>
      <c r="B1334" t="s">
        <v>2620</v>
      </c>
      <c r="C1334" t="s">
        <v>2621</v>
      </c>
      <c r="D1334" s="7">
        <v>587</v>
      </c>
      <c r="E1334" s="7">
        <v>1295</v>
      </c>
      <c r="F1334" s="2">
        <v>0.55000000000000004</v>
      </c>
      <c r="G1334" s="5">
        <v>4.0999999999999996</v>
      </c>
      <c r="H1334" s="6">
        <v>557</v>
      </c>
      <c r="I1334" t="s">
        <v>2954</v>
      </c>
      <c r="J1334" t="s">
        <v>3046</v>
      </c>
      <c r="K1334" s="7">
        <f t="shared" si="100"/>
        <v>721315</v>
      </c>
      <c r="L1334" s="8">
        <f t="shared" si="101"/>
        <v>326959</v>
      </c>
      <c r="M1334" s="9" t="str">
        <f t="shared" si="102"/>
        <v>&gt; 500</v>
      </c>
      <c r="N1334">
        <f t="shared" si="103"/>
        <v>2283.6999999999998</v>
      </c>
      <c r="O1334" s="8">
        <f t="shared" si="104"/>
        <v>394356</v>
      </c>
    </row>
    <row r="1335" spans="1:15" x14ac:dyDescent="0.3">
      <c r="A1335" t="s">
        <v>2622</v>
      </c>
      <c r="B1335" t="s">
        <v>2623</v>
      </c>
      <c r="C1335" t="s">
        <v>2624</v>
      </c>
      <c r="D1335" s="7">
        <v>12609</v>
      </c>
      <c r="E1335" s="7">
        <v>23999</v>
      </c>
      <c r="F1335" s="2">
        <v>0.47</v>
      </c>
      <c r="G1335" s="5">
        <v>4.4000000000000004</v>
      </c>
      <c r="H1335" s="6">
        <v>2288</v>
      </c>
      <c r="I1335" t="s">
        <v>2954</v>
      </c>
      <c r="J1335" t="s">
        <v>3101</v>
      </c>
      <c r="K1335" s="7">
        <f t="shared" si="100"/>
        <v>54909712</v>
      </c>
      <c r="L1335" s="8">
        <f t="shared" si="101"/>
        <v>28849392</v>
      </c>
      <c r="M1335" s="9" t="str">
        <f t="shared" si="102"/>
        <v>&gt; 500</v>
      </c>
      <c r="N1335">
        <f t="shared" si="103"/>
        <v>10067.200000000001</v>
      </c>
      <c r="O1335" s="8">
        <f t="shared" si="104"/>
        <v>26060320</v>
      </c>
    </row>
    <row r="1336" spans="1:15" x14ac:dyDescent="0.3">
      <c r="A1336" t="s">
        <v>2625</v>
      </c>
      <c r="B1336" t="s">
        <v>2626</v>
      </c>
      <c r="C1336" t="s">
        <v>1979</v>
      </c>
      <c r="D1336" s="7">
        <v>699</v>
      </c>
      <c r="E1336" s="7">
        <v>850</v>
      </c>
      <c r="F1336" s="2">
        <v>0.18</v>
      </c>
      <c r="G1336" s="5">
        <v>4.0999999999999996</v>
      </c>
      <c r="H1336" s="6">
        <v>1106</v>
      </c>
      <c r="I1336" t="s">
        <v>2954</v>
      </c>
      <c r="J1336" t="s">
        <v>3102</v>
      </c>
      <c r="K1336" s="7">
        <f t="shared" si="100"/>
        <v>940100</v>
      </c>
      <c r="L1336" s="8">
        <f t="shared" si="101"/>
        <v>773094</v>
      </c>
      <c r="M1336" s="9" t="str">
        <f t="shared" si="102"/>
        <v>&gt; 500</v>
      </c>
      <c r="N1336">
        <f t="shared" si="103"/>
        <v>4534.5999999999995</v>
      </c>
      <c r="O1336" s="8">
        <f t="shared" si="104"/>
        <v>167006</v>
      </c>
    </row>
    <row r="1337" spans="1:15" x14ac:dyDescent="0.3">
      <c r="A1337" t="s">
        <v>2627</v>
      </c>
      <c r="B1337" t="s">
        <v>2628</v>
      </c>
      <c r="C1337" t="s">
        <v>2119</v>
      </c>
      <c r="D1337" s="7">
        <v>3799</v>
      </c>
      <c r="E1337" s="7">
        <v>6000</v>
      </c>
      <c r="F1337" s="2">
        <v>0.37</v>
      </c>
      <c r="G1337" s="5">
        <v>4.2</v>
      </c>
      <c r="H1337" s="6">
        <v>11935</v>
      </c>
      <c r="I1337" t="s">
        <v>2954</v>
      </c>
      <c r="J1337" t="s">
        <v>3051</v>
      </c>
      <c r="K1337" s="7">
        <f t="shared" si="100"/>
        <v>71610000</v>
      </c>
      <c r="L1337" s="8">
        <f t="shared" si="101"/>
        <v>45341065</v>
      </c>
      <c r="M1337" s="9" t="str">
        <f t="shared" si="102"/>
        <v>&gt; 500</v>
      </c>
      <c r="N1337">
        <f t="shared" si="103"/>
        <v>50127</v>
      </c>
      <c r="O1337" s="8">
        <f t="shared" si="104"/>
        <v>26268935</v>
      </c>
    </row>
    <row r="1338" spans="1:15" x14ac:dyDescent="0.3">
      <c r="A1338" t="s">
        <v>2629</v>
      </c>
      <c r="B1338" t="s">
        <v>2630</v>
      </c>
      <c r="C1338" t="s">
        <v>2013</v>
      </c>
      <c r="D1338" s="7">
        <v>640</v>
      </c>
      <c r="E1338" s="7">
        <v>1020</v>
      </c>
      <c r="F1338" s="2">
        <v>0.37</v>
      </c>
      <c r="G1338" s="5">
        <v>4.0999999999999996</v>
      </c>
      <c r="H1338" s="6">
        <v>5059</v>
      </c>
      <c r="I1338" t="s">
        <v>2954</v>
      </c>
      <c r="J1338" t="s">
        <v>3069</v>
      </c>
      <c r="K1338" s="7">
        <f t="shared" si="100"/>
        <v>5160180</v>
      </c>
      <c r="L1338" s="8">
        <f t="shared" si="101"/>
        <v>3237760</v>
      </c>
      <c r="M1338" s="9" t="str">
        <f t="shared" si="102"/>
        <v>&gt; 500</v>
      </c>
      <c r="N1338">
        <f t="shared" si="103"/>
        <v>20741.899999999998</v>
      </c>
      <c r="O1338" s="8">
        <f t="shared" si="104"/>
        <v>1922420</v>
      </c>
    </row>
    <row r="1339" spans="1:15" x14ac:dyDescent="0.3">
      <c r="A1339" t="s">
        <v>2631</v>
      </c>
      <c r="B1339" t="s">
        <v>2632</v>
      </c>
      <c r="C1339" t="s">
        <v>1947</v>
      </c>
      <c r="D1339" s="7">
        <v>979</v>
      </c>
      <c r="E1339" s="7">
        <v>1999</v>
      </c>
      <c r="F1339" s="2">
        <v>0.51</v>
      </c>
      <c r="G1339" s="5">
        <v>3.9</v>
      </c>
      <c r="H1339" s="6">
        <v>157</v>
      </c>
      <c r="I1339" t="s">
        <v>2954</v>
      </c>
      <c r="J1339" t="s">
        <v>3057</v>
      </c>
      <c r="K1339" s="7">
        <f t="shared" si="100"/>
        <v>313843</v>
      </c>
      <c r="L1339" s="8">
        <f t="shared" si="101"/>
        <v>153703</v>
      </c>
      <c r="M1339" s="9" t="str">
        <f t="shared" si="102"/>
        <v>&gt; 500</v>
      </c>
      <c r="N1339">
        <f t="shared" si="103"/>
        <v>612.29999999999995</v>
      </c>
      <c r="O1339" s="8">
        <f t="shared" si="104"/>
        <v>160140</v>
      </c>
    </row>
    <row r="1340" spans="1:15" x14ac:dyDescent="0.3">
      <c r="A1340" t="s">
        <v>2633</v>
      </c>
      <c r="B1340" t="s">
        <v>2634</v>
      </c>
      <c r="C1340" t="s">
        <v>1985</v>
      </c>
      <c r="D1340" s="7">
        <v>5365</v>
      </c>
      <c r="E1340" s="7">
        <v>7445</v>
      </c>
      <c r="F1340" s="2">
        <v>0.28000000000000003</v>
      </c>
      <c r="G1340" s="5">
        <v>3.9</v>
      </c>
      <c r="H1340" s="6">
        <v>3584</v>
      </c>
      <c r="I1340" t="s">
        <v>2954</v>
      </c>
      <c r="J1340" t="s">
        <v>3045</v>
      </c>
      <c r="K1340" s="7">
        <f t="shared" si="100"/>
        <v>26682880</v>
      </c>
      <c r="L1340" s="8">
        <f t="shared" si="101"/>
        <v>19228160</v>
      </c>
      <c r="M1340" s="9" t="str">
        <f t="shared" si="102"/>
        <v>&gt; 500</v>
      </c>
      <c r="N1340">
        <f t="shared" si="103"/>
        <v>13977.6</v>
      </c>
      <c r="O1340" s="8">
        <f t="shared" si="104"/>
        <v>7454720</v>
      </c>
    </row>
    <row r="1341" spans="1:15" x14ac:dyDescent="0.3">
      <c r="A1341" t="s">
        <v>2635</v>
      </c>
      <c r="B1341" t="s">
        <v>2636</v>
      </c>
      <c r="C1341" t="s">
        <v>2026</v>
      </c>
      <c r="D1341" s="7">
        <v>3199</v>
      </c>
      <c r="E1341" s="7">
        <v>3500</v>
      </c>
      <c r="F1341" s="2">
        <v>0.09</v>
      </c>
      <c r="G1341" s="5">
        <v>4.2</v>
      </c>
      <c r="H1341" s="6">
        <v>1899</v>
      </c>
      <c r="I1341" t="s">
        <v>2954</v>
      </c>
      <c r="J1341" t="s">
        <v>3053</v>
      </c>
      <c r="K1341" s="7">
        <f t="shared" si="100"/>
        <v>6646500</v>
      </c>
      <c r="L1341" s="8">
        <f t="shared" si="101"/>
        <v>6074901</v>
      </c>
      <c r="M1341" s="9" t="str">
        <f t="shared" si="102"/>
        <v>&gt; 500</v>
      </c>
      <c r="N1341">
        <f t="shared" si="103"/>
        <v>7975.8</v>
      </c>
      <c r="O1341" s="8">
        <f t="shared" si="104"/>
        <v>571599</v>
      </c>
    </row>
    <row r="1342" spans="1:15" x14ac:dyDescent="0.3">
      <c r="A1342" t="s">
        <v>2637</v>
      </c>
      <c r="B1342" t="s">
        <v>2638</v>
      </c>
      <c r="C1342" t="s">
        <v>2341</v>
      </c>
      <c r="D1342" s="7">
        <v>979</v>
      </c>
      <c r="E1342" s="7">
        <v>1395</v>
      </c>
      <c r="F1342" s="2">
        <v>0.3</v>
      </c>
      <c r="G1342" s="5">
        <v>4.2</v>
      </c>
      <c r="H1342" s="6">
        <v>15252</v>
      </c>
      <c r="I1342" t="s">
        <v>2954</v>
      </c>
      <c r="J1342" t="s">
        <v>3060</v>
      </c>
      <c r="K1342" s="7">
        <f t="shared" si="100"/>
        <v>21276540</v>
      </c>
      <c r="L1342" s="8">
        <f t="shared" si="101"/>
        <v>14931708</v>
      </c>
      <c r="M1342" s="9" t="str">
        <f t="shared" si="102"/>
        <v>&gt; 500</v>
      </c>
      <c r="N1342">
        <f t="shared" si="103"/>
        <v>64058.400000000001</v>
      </c>
      <c r="O1342" s="8">
        <f t="shared" si="104"/>
        <v>6344832</v>
      </c>
    </row>
    <row r="1343" spans="1:15" x14ac:dyDescent="0.3">
      <c r="A1343" t="s">
        <v>2639</v>
      </c>
      <c r="B1343" t="s">
        <v>2640</v>
      </c>
      <c r="C1343" t="s">
        <v>1944</v>
      </c>
      <c r="D1343" s="7">
        <v>929</v>
      </c>
      <c r="E1343" s="7">
        <v>2199</v>
      </c>
      <c r="F1343" s="2">
        <v>0.57999999999999996</v>
      </c>
      <c r="G1343" s="5">
        <v>3.7</v>
      </c>
      <c r="H1343" s="6">
        <v>4</v>
      </c>
      <c r="I1343" t="s">
        <v>2954</v>
      </c>
      <c r="J1343" t="s">
        <v>3088</v>
      </c>
      <c r="K1343" s="7">
        <f t="shared" si="100"/>
        <v>8796</v>
      </c>
      <c r="L1343" s="8">
        <f t="shared" si="101"/>
        <v>3716</v>
      </c>
      <c r="M1343" s="9" t="str">
        <f t="shared" si="102"/>
        <v>&gt; 500</v>
      </c>
      <c r="N1343">
        <f t="shared" si="103"/>
        <v>14.8</v>
      </c>
      <c r="O1343" s="8">
        <f t="shared" si="104"/>
        <v>5080</v>
      </c>
    </row>
    <row r="1344" spans="1:15" x14ac:dyDescent="0.3">
      <c r="A1344" t="s">
        <v>2641</v>
      </c>
      <c r="B1344" t="s">
        <v>2642</v>
      </c>
      <c r="C1344" t="s">
        <v>2352</v>
      </c>
      <c r="D1344" s="7">
        <v>3710</v>
      </c>
      <c r="E1344" s="7">
        <v>4330</v>
      </c>
      <c r="F1344" s="2">
        <v>0.14000000000000001</v>
      </c>
      <c r="G1344" s="5">
        <v>3.7</v>
      </c>
      <c r="H1344" s="6">
        <v>1662</v>
      </c>
      <c r="I1344" t="s">
        <v>2954</v>
      </c>
      <c r="J1344" t="s">
        <v>3044</v>
      </c>
      <c r="K1344" s="7">
        <f t="shared" si="100"/>
        <v>7196460</v>
      </c>
      <c r="L1344" s="8">
        <f t="shared" si="101"/>
        <v>6166020</v>
      </c>
      <c r="M1344" s="9" t="str">
        <f t="shared" si="102"/>
        <v>&gt; 500</v>
      </c>
      <c r="N1344">
        <f t="shared" si="103"/>
        <v>6149.4000000000005</v>
      </c>
      <c r="O1344" s="8">
        <f t="shared" si="104"/>
        <v>1030440</v>
      </c>
    </row>
    <row r="1345" spans="1:15" x14ac:dyDescent="0.3">
      <c r="A1345" t="s">
        <v>2643</v>
      </c>
      <c r="B1345" t="s">
        <v>2644</v>
      </c>
      <c r="C1345" t="s">
        <v>1982</v>
      </c>
      <c r="D1345" s="7">
        <v>2033</v>
      </c>
      <c r="E1345" s="7">
        <v>4295</v>
      </c>
      <c r="F1345" s="2">
        <v>0.53</v>
      </c>
      <c r="G1345" s="5">
        <v>3.4</v>
      </c>
      <c r="H1345" s="6">
        <v>422</v>
      </c>
      <c r="I1345" t="s">
        <v>2954</v>
      </c>
      <c r="J1345" t="s">
        <v>3089</v>
      </c>
      <c r="K1345" s="7">
        <f t="shared" si="100"/>
        <v>1812490</v>
      </c>
      <c r="L1345" s="8">
        <f t="shared" si="101"/>
        <v>857926</v>
      </c>
      <c r="M1345" s="9" t="str">
        <f t="shared" si="102"/>
        <v>&gt; 500</v>
      </c>
      <c r="N1345">
        <f t="shared" si="103"/>
        <v>1434.8</v>
      </c>
      <c r="O1345" s="8">
        <f t="shared" si="104"/>
        <v>954564</v>
      </c>
    </row>
    <row r="1346" spans="1:15" x14ac:dyDescent="0.3">
      <c r="A1346" t="s">
        <v>2645</v>
      </c>
      <c r="B1346" t="s">
        <v>2646</v>
      </c>
      <c r="C1346" t="s">
        <v>1944</v>
      </c>
      <c r="D1346" s="7">
        <v>9495</v>
      </c>
      <c r="E1346" s="7">
        <v>18990</v>
      </c>
      <c r="F1346" s="2">
        <v>0.5</v>
      </c>
      <c r="G1346" s="5">
        <v>4.2</v>
      </c>
      <c r="H1346" s="6">
        <v>79</v>
      </c>
      <c r="I1346" t="s">
        <v>2954</v>
      </c>
      <c r="J1346" t="s">
        <v>3052</v>
      </c>
      <c r="K1346" s="7">
        <f t="shared" si="100"/>
        <v>1500210</v>
      </c>
      <c r="L1346" s="8">
        <f t="shared" si="101"/>
        <v>750105</v>
      </c>
      <c r="M1346" s="9" t="str">
        <f t="shared" si="102"/>
        <v>&gt; 500</v>
      </c>
      <c r="N1346">
        <f t="shared" si="103"/>
        <v>331.8</v>
      </c>
      <c r="O1346" s="8">
        <f t="shared" si="104"/>
        <v>750105</v>
      </c>
    </row>
    <row r="1347" spans="1:15" x14ac:dyDescent="0.3">
      <c r="A1347" t="s">
        <v>2647</v>
      </c>
      <c r="B1347" t="s">
        <v>2648</v>
      </c>
      <c r="C1347" t="s">
        <v>1998</v>
      </c>
      <c r="D1347" s="7">
        <v>7799</v>
      </c>
      <c r="E1347" s="7">
        <v>12500</v>
      </c>
      <c r="F1347" s="2">
        <v>0.38</v>
      </c>
      <c r="G1347" s="5">
        <v>4</v>
      </c>
      <c r="H1347" s="6">
        <v>5160</v>
      </c>
      <c r="I1347" t="s">
        <v>2954</v>
      </c>
      <c r="J1347" t="s">
        <v>3044</v>
      </c>
      <c r="K1347" s="7">
        <f t="shared" ref="K1347:K1410" si="105" xml:space="preserve"> E1347 * H1347</f>
        <v>64500000</v>
      </c>
      <c r="L1347" s="8">
        <f t="shared" ref="L1347:L1410" si="106">D1347*H1347</f>
        <v>40242840</v>
      </c>
      <c r="M1347" s="9" t="str">
        <f t="shared" ref="M1347:M1410" si="107">IF(D1347&lt;200," &lt; 200",IF(D1347 &lt;= 500,"200 – 500","&gt; 500"))</f>
        <v>&gt; 500</v>
      </c>
      <c r="N1347">
        <f t="shared" ref="N1347:N1410" si="108">G1347*H1347</f>
        <v>20640</v>
      </c>
      <c r="O1347" s="8">
        <f t="shared" ref="O1347:O1410" si="109">(E1347-D1347)*H1347</f>
        <v>24257160</v>
      </c>
    </row>
    <row r="1348" spans="1:15" x14ac:dyDescent="0.3">
      <c r="A1348" t="s">
        <v>2649</v>
      </c>
      <c r="B1348" t="s">
        <v>2650</v>
      </c>
      <c r="C1348" t="s">
        <v>1941</v>
      </c>
      <c r="D1348" s="7">
        <v>949</v>
      </c>
      <c r="E1348" s="7">
        <v>2385</v>
      </c>
      <c r="F1348" s="2">
        <v>0.6</v>
      </c>
      <c r="G1348" s="5">
        <v>4.0999999999999996</v>
      </c>
      <c r="H1348" s="6">
        <v>2311</v>
      </c>
      <c r="I1348" t="s">
        <v>2954</v>
      </c>
      <c r="J1348" t="s">
        <v>3056</v>
      </c>
      <c r="K1348" s="7">
        <f t="shared" si="105"/>
        <v>5511735</v>
      </c>
      <c r="L1348" s="8">
        <f t="shared" si="106"/>
        <v>2193139</v>
      </c>
      <c r="M1348" s="9" t="str">
        <f t="shared" si="107"/>
        <v>&gt; 500</v>
      </c>
      <c r="N1348">
        <f t="shared" si="108"/>
        <v>9475.0999999999985</v>
      </c>
      <c r="O1348" s="8">
        <f t="shared" si="109"/>
        <v>3318596</v>
      </c>
    </row>
    <row r="1349" spans="1:15" x14ac:dyDescent="0.3">
      <c r="A1349" t="s">
        <v>2651</v>
      </c>
      <c r="B1349" t="s">
        <v>2652</v>
      </c>
      <c r="C1349" t="s">
        <v>1985</v>
      </c>
      <c r="D1349" s="7">
        <v>2790</v>
      </c>
      <c r="E1349" s="7">
        <v>4890</v>
      </c>
      <c r="F1349" s="2">
        <v>0.43</v>
      </c>
      <c r="G1349" s="5">
        <v>3.9</v>
      </c>
      <c r="H1349" s="6">
        <v>588</v>
      </c>
      <c r="I1349" t="s">
        <v>2954</v>
      </c>
      <c r="J1349" t="s">
        <v>3043</v>
      </c>
      <c r="K1349" s="7">
        <f t="shared" si="105"/>
        <v>2875320</v>
      </c>
      <c r="L1349" s="8">
        <f t="shared" si="106"/>
        <v>1640520</v>
      </c>
      <c r="M1349" s="9" t="str">
        <f t="shared" si="107"/>
        <v>&gt; 500</v>
      </c>
      <c r="N1349">
        <f t="shared" si="108"/>
        <v>2293.1999999999998</v>
      </c>
      <c r="O1349" s="8">
        <f t="shared" si="109"/>
        <v>1234800</v>
      </c>
    </row>
    <row r="1350" spans="1:15" x14ac:dyDescent="0.3">
      <c r="A1350" t="s">
        <v>2653</v>
      </c>
      <c r="B1350" t="s">
        <v>2654</v>
      </c>
      <c r="C1350" t="s">
        <v>1979</v>
      </c>
      <c r="D1350" s="7">
        <v>645</v>
      </c>
      <c r="E1350" s="7">
        <v>1100</v>
      </c>
      <c r="F1350" s="2">
        <v>0.41</v>
      </c>
      <c r="G1350" s="5">
        <v>4</v>
      </c>
      <c r="H1350" s="6">
        <v>3271</v>
      </c>
      <c r="I1350" t="s">
        <v>2954</v>
      </c>
      <c r="J1350" t="s">
        <v>3053</v>
      </c>
      <c r="K1350" s="7">
        <f t="shared" si="105"/>
        <v>3598100</v>
      </c>
      <c r="L1350" s="8">
        <f t="shared" si="106"/>
        <v>2109795</v>
      </c>
      <c r="M1350" s="9" t="str">
        <f t="shared" si="107"/>
        <v>&gt; 500</v>
      </c>
      <c r="N1350">
        <f t="shared" si="108"/>
        <v>13084</v>
      </c>
      <c r="O1350" s="8">
        <f t="shared" si="109"/>
        <v>1488305</v>
      </c>
    </row>
    <row r="1351" spans="1:15" x14ac:dyDescent="0.3">
      <c r="A1351" t="s">
        <v>2655</v>
      </c>
      <c r="B1351" t="s">
        <v>2656</v>
      </c>
      <c r="C1351" t="s">
        <v>1982</v>
      </c>
      <c r="D1351" s="7">
        <v>2237.81</v>
      </c>
      <c r="E1351" s="7">
        <v>3899</v>
      </c>
      <c r="F1351" s="2">
        <v>0.43</v>
      </c>
      <c r="G1351" s="5">
        <v>3.9</v>
      </c>
      <c r="H1351" s="6">
        <v>11004</v>
      </c>
      <c r="I1351" t="s">
        <v>2954</v>
      </c>
      <c r="J1351" t="s">
        <v>3051</v>
      </c>
      <c r="K1351" s="7">
        <f t="shared" si="105"/>
        <v>42904596</v>
      </c>
      <c r="L1351" s="8">
        <f t="shared" si="106"/>
        <v>24624861.239999998</v>
      </c>
      <c r="M1351" s="9" t="str">
        <f t="shared" si="107"/>
        <v>&gt; 500</v>
      </c>
      <c r="N1351">
        <f t="shared" si="108"/>
        <v>42915.6</v>
      </c>
      <c r="O1351" s="8">
        <f t="shared" si="109"/>
        <v>18279734.760000002</v>
      </c>
    </row>
    <row r="1352" spans="1:15" x14ac:dyDescent="0.3">
      <c r="A1352" t="s">
        <v>2657</v>
      </c>
      <c r="B1352" t="s">
        <v>2658</v>
      </c>
      <c r="C1352" t="s">
        <v>1998</v>
      </c>
      <c r="D1352" s="7">
        <v>8699</v>
      </c>
      <c r="E1352" s="7">
        <v>16899</v>
      </c>
      <c r="F1352" s="2">
        <v>0.49</v>
      </c>
      <c r="G1352" s="5">
        <v>4.2</v>
      </c>
      <c r="H1352" s="6">
        <v>3195</v>
      </c>
      <c r="I1352" t="s">
        <v>2954</v>
      </c>
      <c r="J1352" t="s">
        <v>3052</v>
      </c>
      <c r="K1352" s="7">
        <f t="shared" si="105"/>
        <v>53992305</v>
      </c>
      <c r="L1352" s="8">
        <f t="shared" si="106"/>
        <v>27793305</v>
      </c>
      <c r="M1352" s="9" t="str">
        <f t="shared" si="107"/>
        <v>&gt; 500</v>
      </c>
      <c r="N1352">
        <f t="shared" si="108"/>
        <v>13419</v>
      </c>
      <c r="O1352" s="8">
        <f t="shared" si="109"/>
        <v>26199000</v>
      </c>
    </row>
    <row r="1353" spans="1:15" x14ac:dyDescent="0.3">
      <c r="A1353" t="s">
        <v>2659</v>
      </c>
      <c r="B1353" t="s">
        <v>2660</v>
      </c>
      <c r="C1353" t="s">
        <v>2661</v>
      </c>
      <c r="D1353" s="7">
        <v>42990</v>
      </c>
      <c r="E1353" s="7">
        <v>75990</v>
      </c>
      <c r="F1353" s="2">
        <v>0.43</v>
      </c>
      <c r="G1353" s="5">
        <v>4.3</v>
      </c>
      <c r="H1353" s="6">
        <v>3231</v>
      </c>
      <c r="I1353" t="s">
        <v>2954</v>
      </c>
      <c r="J1353" t="s">
        <v>3056</v>
      </c>
      <c r="K1353" s="7">
        <f t="shared" si="105"/>
        <v>245523690</v>
      </c>
      <c r="L1353" s="8">
        <f t="shared" si="106"/>
        <v>138900690</v>
      </c>
      <c r="M1353" s="9" t="str">
        <f t="shared" si="107"/>
        <v>&gt; 500</v>
      </c>
      <c r="N1353">
        <f t="shared" si="108"/>
        <v>13893.3</v>
      </c>
      <c r="O1353" s="8">
        <f t="shared" si="109"/>
        <v>106623000</v>
      </c>
    </row>
    <row r="1354" spans="1:15" x14ac:dyDescent="0.3">
      <c r="A1354" t="s">
        <v>2662</v>
      </c>
      <c r="B1354" t="s">
        <v>2663</v>
      </c>
      <c r="C1354" t="s">
        <v>2187</v>
      </c>
      <c r="D1354" s="7">
        <v>825</v>
      </c>
      <c r="E1354" s="7">
        <v>825</v>
      </c>
      <c r="F1354" s="2">
        <v>0</v>
      </c>
      <c r="G1354" s="5">
        <v>4</v>
      </c>
      <c r="H1354" s="6">
        <v>3246</v>
      </c>
      <c r="I1354" t="s">
        <v>2954</v>
      </c>
      <c r="J1354" t="s">
        <v>3103</v>
      </c>
      <c r="K1354" s="7">
        <f t="shared" si="105"/>
        <v>2677950</v>
      </c>
      <c r="L1354" s="8">
        <f t="shared" si="106"/>
        <v>2677950</v>
      </c>
      <c r="M1354" s="9" t="str">
        <f t="shared" si="107"/>
        <v>&gt; 500</v>
      </c>
      <c r="N1354">
        <f t="shared" si="108"/>
        <v>12984</v>
      </c>
      <c r="O1354" s="8">
        <f t="shared" si="109"/>
        <v>0</v>
      </c>
    </row>
    <row r="1355" spans="1:15" x14ac:dyDescent="0.3">
      <c r="A1355" t="s">
        <v>2664</v>
      </c>
      <c r="B1355" t="s">
        <v>2665</v>
      </c>
      <c r="C1355" t="s">
        <v>2109</v>
      </c>
      <c r="D1355" s="7">
        <v>161</v>
      </c>
      <c r="E1355" s="7">
        <v>300</v>
      </c>
      <c r="F1355" s="2">
        <v>0.46</v>
      </c>
      <c r="G1355" s="5">
        <v>2.6</v>
      </c>
      <c r="H1355" s="6">
        <v>24</v>
      </c>
      <c r="I1355" t="s">
        <v>2954</v>
      </c>
      <c r="J1355" t="s">
        <v>3077</v>
      </c>
      <c r="K1355" s="7">
        <f t="shared" si="105"/>
        <v>7200</v>
      </c>
      <c r="L1355" s="8">
        <f t="shared" si="106"/>
        <v>3864</v>
      </c>
      <c r="M1355" s="9" t="str">
        <f t="shared" si="107"/>
        <v xml:space="preserve"> &lt; 200</v>
      </c>
      <c r="N1355">
        <f t="shared" si="108"/>
        <v>62.400000000000006</v>
      </c>
      <c r="O1355" s="8">
        <f t="shared" si="109"/>
        <v>3336</v>
      </c>
    </row>
    <row r="1356" spans="1:15" x14ac:dyDescent="0.3">
      <c r="A1356" t="s">
        <v>2666</v>
      </c>
      <c r="B1356" t="s">
        <v>2667</v>
      </c>
      <c r="C1356" t="s">
        <v>1967</v>
      </c>
      <c r="D1356" s="7">
        <v>697</v>
      </c>
      <c r="E1356" s="7">
        <v>1499</v>
      </c>
      <c r="F1356" s="2">
        <v>0.54</v>
      </c>
      <c r="G1356" s="5">
        <v>3.8</v>
      </c>
      <c r="H1356" s="6">
        <v>144</v>
      </c>
      <c r="I1356" t="s">
        <v>2954</v>
      </c>
      <c r="J1356" t="s">
        <v>3067</v>
      </c>
      <c r="K1356" s="7">
        <f t="shared" si="105"/>
        <v>215856</v>
      </c>
      <c r="L1356" s="8">
        <f t="shared" si="106"/>
        <v>100368</v>
      </c>
      <c r="M1356" s="9" t="str">
        <f t="shared" si="107"/>
        <v>&gt; 500</v>
      </c>
      <c r="N1356">
        <f t="shared" si="108"/>
        <v>547.19999999999993</v>
      </c>
      <c r="O1356" s="8">
        <f t="shared" si="109"/>
        <v>115488</v>
      </c>
    </row>
    <row r="1357" spans="1:15" x14ac:dyDescent="0.3">
      <c r="A1357" t="s">
        <v>2668</v>
      </c>
      <c r="B1357" t="s">
        <v>2669</v>
      </c>
      <c r="C1357" t="s">
        <v>2670</v>
      </c>
      <c r="D1357" s="7">
        <v>688</v>
      </c>
      <c r="E1357" s="7">
        <v>747</v>
      </c>
      <c r="F1357" s="2">
        <v>0.08</v>
      </c>
      <c r="G1357" s="5">
        <v>4.5</v>
      </c>
      <c r="H1357" s="6">
        <v>2280</v>
      </c>
      <c r="I1357" t="s">
        <v>2954</v>
      </c>
      <c r="J1357" t="s">
        <v>3049</v>
      </c>
      <c r="K1357" s="7">
        <f t="shared" si="105"/>
        <v>1703160</v>
      </c>
      <c r="L1357" s="8">
        <f t="shared" si="106"/>
        <v>1568640</v>
      </c>
      <c r="M1357" s="9" t="str">
        <f t="shared" si="107"/>
        <v>&gt; 500</v>
      </c>
      <c r="N1357">
        <f t="shared" si="108"/>
        <v>10260</v>
      </c>
      <c r="O1357" s="8">
        <f t="shared" si="109"/>
        <v>134520</v>
      </c>
    </row>
    <row r="1358" spans="1:15" x14ac:dyDescent="0.3">
      <c r="A1358" t="s">
        <v>2671</v>
      </c>
      <c r="B1358" t="s">
        <v>2672</v>
      </c>
      <c r="C1358" t="s">
        <v>2135</v>
      </c>
      <c r="D1358" s="7">
        <v>2199</v>
      </c>
      <c r="E1358" s="7">
        <v>3999</v>
      </c>
      <c r="F1358" s="2">
        <v>0.45</v>
      </c>
      <c r="G1358" s="5">
        <v>3.5</v>
      </c>
      <c r="H1358" s="6">
        <v>340</v>
      </c>
      <c r="I1358" t="s">
        <v>2954</v>
      </c>
      <c r="J1358" t="s">
        <v>3104</v>
      </c>
      <c r="K1358" s="7">
        <f t="shared" si="105"/>
        <v>1359660</v>
      </c>
      <c r="L1358" s="8">
        <f t="shared" si="106"/>
        <v>747660</v>
      </c>
      <c r="M1358" s="9" t="str">
        <f t="shared" si="107"/>
        <v>&gt; 500</v>
      </c>
      <c r="N1358">
        <f t="shared" si="108"/>
        <v>1190</v>
      </c>
      <c r="O1358" s="8">
        <f t="shared" si="109"/>
        <v>612000</v>
      </c>
    </row>
    <row r="1359" spans="1:15" x14ac:dyDescent="0.3">
      <c r="A1359" t="s">
        <v>2673</v>
      </c>
      <c r="B1359" t="s">
        <v>2674</v>
      </c>
      <c r="C1359" t="s">
        <v>1947</v>
      </c>
      <c r="D1359" s="7">
        <v>6850</v>
      </c>
      <c r="E1359" s="7">
        <v>11990</v>
      </c>
      <c r="F1359" s="2">
        <v>0.43</v>
      </c>
      <c r="G1359" s="5">
        <v>3.9</v>
      </c>
      <c r="H1359" s="6">
        <v>144</v>
      </c>
      <c r="I1359" t="s">
        <v>2954</v>
      </c>
      <c r="J1359" t="s">
        <v>3071</v>
      </c>
      <c r="K1359" s="7">
        <f t="shared" si="105"/>
        <v>1726560</v>
      </c>
      <c r="L1359" s="8">
        <f t="shared" si="106"/>
        <v>986400</v>
      </c>
      <c r="M1359" s="9" t="str">
        <f t="shared" si="107"/>
        <v>&gt; 500</v>
      </c>
      <c r="N1359">
        <f t="shared" si="108"/>
        <v>561.6</v>
      </c>
      <c r="O1359" s="8">
        <f t="shared" si="109"/>
        <v>740160</v>
      </c>
    </row>
    <row r="1360" spans="1:15" x14ac:dyDescent="0.3">
      <c r="A1360" t="s">
        <v>2675</v>
      </c>
      <c r="B1360" t="s">
        <v>2676</v>
      </c>
      <c r="C1360" t="s">
        <v>1985</v>
      </c>
      <c r="D1360" s="7">
        <v>2699</v>
      </c>
      <c r="E1360" s="7">
        <v>3799</v>
      </c>
      <c r="F1360" s="2">
        <v>0.28999999999999998</v>
      </c>
      <c r="G1360" s="5">
        <v>4</v>
      </c>
      <c r="H1360" s="6">
        <v>727</v>
      </c>
      <c r="I1360" t="s">
        <v>2954</v>
      </c>
      <c r="J1360" t="s">
        <v>3045</v>
      </c>
      <c r="K1360" s="7">
        <f t="shared" si="105"/>
        <v>2761873</v>
      </c>
      <c r="L1360" s="8">
        <f t="shared" si="106"/>
        <v>1962173</v>
      </c>
      <c r="M1360" s="9" t="str">
        <f t="shared" si="107"/>
        <v>&gt; 500</v>
      </c>
      <c r="N1360">
        <f t="shared" si="108"/>
        <v>2908</v>
      </c>
      <c r="O1360" s="8">
        <f t="shared" si="109"/>
        <v>799700</v>
      </c>
    </row>
    <row r="1361" spans="1:15" x14ac:dyDescent="0.3">
      <c r="A1361" t="s">
        <v>2677</v>
      </c>
      <c r="B1361" t="s">
        <v>2678</v>
      </c>
      <c r="C1361" t="s">
        <v>2679</v>
      </c>
      <c r="D1361" s="7">
        <v>899</v>
      </c>
      <c r="E1361" s="7">
        <v>1999</v>
      </c>
      <c r="F1361" s="2">
        <v>0.55000000000000004</v>
      </c>
      <c r="G1361" s="5">
        <v>4</v>
      </c>
      <c r="H1361" s="6">
        <v>832</v>
      </c>
      <c r="I1361" t="s">
        <v>2954</v>
      </c>
      <c r="J1361" t="s">
        <v>3053</v>
      </c>
      <c r="K1361" s="7">
        <f t="shared" si="105"/>
        <v>1663168</v>
      </c>
      <c r="L1361" s="8">
        <f t="shared" si="106"/>
        <v>747968</v>
      </c>
      <c r="M1361" s="9" t="str">
        <f t="shared" si="107"/>
        <v>&gt; 500</v>
      </c>
      <c r="N1361">
        <f t="shared" si="108"/>
        <v>3328</v>
      </c>
      <c r="O1361" s="8">
        <f t="shared" si="109"/>
        <v>915200</v>
      </c>
    </row>
    <row r="1362" spans="1:15" x14ac:dyDescent="0.3">
      <c r="A1362" t="s">
        <v>2680</v>
      </c>
      <c r="B1362" t="s">
        <v>2681</v>
      </c>
      <c r="C1362" t="s">
        <v>1947</v>
      </c>
      <c r="D1362" s="7">
        <v>1090</v>
      </c>
      <c r="E1362" s="7">
        <v>2999</v>
      </c>
      <c r="F1362" s="2">
        <v>0.64</v>
      </c>
      <c r="G1362" s="5">
        <v>3.5</v>
      </c>
      <c r="H1362" s="6">
        <v>57</v>
      </c>
      <c r="I1362" t="s">
        <v>2954</v>
      </c>
      <c r="J1362" t="s">
        <v>3105</v>
      </c>
      <c r="K1362" s="7">
        <f t="shared" si="105"/>
        <v>170943</v>
      </c>
      <c r="L1362" s="8">
        <f t="shared" si="106"/>
        <v>62130</v>
      </c>
      <c r="M1362" s="9" t="str">
        <f t="shared" si="107"/>
        <v>&gt; 500</v>
      </c>
      <c r="N1362">
        <f t="shared" si="108"/>
        <v>199.5</v>
      </c>
      <c r="O1362" s="8">
        <f t="shared" si="109"/>
        <v>108813</v>
      </c>
    </row>
    <row r="1363" spans="1:15" x14ac:dyDescent="0.3">
      <c r="A1363" t="s">
        <v>2682</v>
      </c>
      <c r="B1363" t="s">
        <v>2683</v>
      </c>
      <c r="C1363" t="s">
        <v>1953</v>
      </c>
      <c r="D1363" s="7">
        <v>295</v>
      </c>
      <c r="E1363" s="7">
        <v>599</v>
      </c>
      <c r="F1363" s="2">
        <v>0.51</v>
      </c>
      <c r="G1363" s="5">
        <v>4</v>
      </c>
      <c r="H1363" s="6">
        <v>1644</v>
      </c>
      <c r="I1363" t="s">
        <v>2954</v>
      </c>
      <c r="J1363" t="s">
        <v>3045</v>
      </c>
      <c r="K1363" s="7">
        <f t="shared" si="105"/>
        <v>984756</v>
      </c>
      <c r="L1363" s="8">
        <f t="shared" si="106"/>
        <v>484980</v>
      </c>
      <c r="M1363" s="9" t="str">
        <f t="shared" si="107"/>
        <v>200 – 500</v>
      </c>
      <c r="N1363">
        <f t="shared" si="108"/>
        <v>6576</v>
      </c>
      <c r="O1363" s="8">
        <f t="shared" si="109"/>
        <v>499776</v>
      </c>
    </row>
    <row r="1364" spans="1:15" x14ac:dyDescent="0.3">
      <c r="A1364" t="s">
        <v>2684</v>
      </c>
      <c r="B1364" t="s">
        <v>2685</v>
      </c>
      <c r="C1364" t="s">
        <v>1995</v>
      </c>
      <c r="D1364" s="7">
        <v>479</v>
      </c>
      <c r="E1364" s="7">
        <v>1999</v>
      </c>
      <c r="F1364" s="2">
        <v>0.76</v>
      </c>
      <c r="G1364" s="5">
        <v>3.4</v>
      </c>
      <c r="H1364" s="6">
        <v>1066</v>
      </c>
      <c r="I1364" t="s">
        <v>2954</v>
      </c>
      <c r="J1364" t="s">
        <v>3047</v>
      </c>
      <c r="K1364" s="7">
        <f t="shared" si="105"/>
        <v>2130934</v>
      </c>
      <c r="L1364" s="8">
        <f t="shared" si="106"/>
        <v>510614</v>
      </c>
      <c r="M1364" s="9" t="str">
        <f t="shared" si="107"/>
        <v>200 – 500</v>
      </c>
      <c r="N1364">
        <f t="shared" si="108"/>
        <v>3624.4</v>
      </c>
      <c r="O1364" s="8">
        <f t="shared" si="109"/>
        <v>1620320</v>
      </c>
    </row>
    <row r="1365" spans="1:15" x14ac:dyDescent="0.3">
      <c r="A1365" t="s">
        <v>2686</v>
      </c>
      <c r="B1365" t="s">
        <v>2687</v>
      </c>
      <c r="C1365" t="s">
        <v>1985</v>
      </c>
      <c r="D1365" s="7">
        <v>2949</v>
      </c>
      <c r="E1365" s="7">
        <v>4849</v>
      </c>
      <c r="F1365" s="2">
        <v>0.39</v>
      </c>
      <c r="G1365" s="5">
        <v>4.2</v>
      </c>
      <c r="H1365" s="6">
        <v>7968</v>
      </c>
      <c r="I1365" t="s">
        <v>2954</v>
      </c>
      <c r="J1365" t="s">
        <v>3055</v>
      </c>
      <c r="K1365" s="7">
        <f t="shared" si="105"/>
        <v>38636832</v>
      </c>
      <c r="L1365" s="8">
        <f t="shared" si="106"/>
        <v>23497632</v>
      </c>
      <c r="M1365" s="9" t="str">
        <f t="shared" si="107"/>
        <v>&gt; 500</v>
      </c>
      <c r="N1365">
        <f t="shared" si="108"/>
        <v>33465.599999999999</v>
      </c>
      <c r="O1365" s="8">
        <f t="shared" si="109"/>
        <v>15139200</v>
      </c>
    </row>
    <row r="1366" spans="1:15" x14ac:dyDescent="0.3">
      <c r="A1366" t="s">
        <v>2688</v>
      </c>
      <c r="B1366" t="s">
        <v>2689</v>
      </c>
      <c r="C1366" t="s">
        <v>2013</v>
      </c>
      <c r="D1366" s="7">
        <v>335</v>
      </c>
      <c r="E1366" s="7">
        <v>510</v>
      </c>
      <c r="F1366" s="2">
        <v>0.34</v>
      </c>
      <c r="G1366" s="5">
        <v>3.8</v>
      </c>
      <c r="H1366" s="6">
        <v>3195</v>
      </c>
      <c r="I1366" t="s">
        <v>2954</v>
      </c>
      <c r="J1366" t="s">
        <v>3053</v>
      </c>
      <c r="K1366" s="7">
        <f t="shared" si="105"/>
        <v>1629450</v>
      </c>
      <c r="L1366" s="8">
        <f t="shared" si="106"/>
        <v>1070325</v>
      </c>
      <c r="M1366" s="9" t="str">
        <f t="shared" si="107"/>
        <v>200 – 500</v>
      </c>
      <c r="N1366">
        <f t="shared" si="108"/>
        <v>12141</v>
      </c>
      <c r="O1366" s="8">
        <f t="shared" si="109"/>
        <v>559125</v>
      </c>
    </row>
    <row r="1367" spans="1:15" x14ac:dyDescent="0.3">
      <c r="A1367" t="s">
        <v>2690</v>
      </c>
      <c r="B1367" t="s">
        <v>2691</v>
      </c>
      <c r="C1367" t="s">
        <v>2182</v>
      </c>
      <c r="D1367" s="7">
        <v>293</v>
      </c>
      <c r="E1367" s="7">
        <v>499</v>
      </c>
      <c r="F1367" s="2">
        <v>0.41</v>
      </c>
      <c r="G1367" s="5">
        <v>4.0999999999999996</v>
      </c>
      <c r="H1367" s="6">
        <v>1456</v>
      </c>
      <c r="I1367" t="s">
        <v>2954</v>
      </c>
      <c r="J1367" t="s">
        <v>3057</v>
      </c>
      <c r="K1367" s="7">
        <f t="shared" si="105"/>
        <v>726544</v>
      </c>
      <c r="L1367" s="8">
        <f t="shared" si="106"/>
        <v>426608</v>
      </c>
      <c r="M1367" s="9" t="str">
        <f t="shared" si="107"/>
        <v>200 – 500</v>
      </c>
      <c r="N1367">
        <f t="shared" si="108"/>
        <v>5969.5999999999995</v>
      </c>
      <c r="O1367" s="8">
        <f t="shared" si="109"/>
        <v>299936</v>
      </c>
    </row>
    <row r="1368" spans="1:15" x14ac:dyDescent="0.3">
      <c r="A1368" t="s">
        <v>2692</v>
      </c>
      <c r="B1368" t="s">
        <v>2693</v>
      </c>
      <c r="C1368" t="s">
        <v>2694</v>
      </c>
      <c r="D1368" s="7">
        <v>599</v>
      </c>
      <c r="E1368" s="7">
        <v>1299</v>
      </c>
      <c r="F1368" s="2">
        <v>0.54</v>
      </c>
      <c r="G1368" s="5">
        <v>4.2</v>
      </c>
      <c r="H1368" s="6">
        <v>590</v>
      </c>
      <c r="I1368" t="s">
        <v>2954</v>
      </c>
      <c r="J1368" t="s">
        <v>3076</v>
      </c>
      <c r="K1368" s="7">
        <f t="shared" si="105"/>
        <v>766410</v>
      </c>
      <c r="L1368" s="8">
        <f t="shared" si="106"/>
        <v>353410</v>
      </c>
      <c r="M1368" s="9" t="str">
        <f t="shared" si="107"/>
        <v>&gt; 500</v>
      </c>
      <c r="N1368">
        <f t="shared" si="108"/>
        <v>2478</v>
      </c>
      <c r="O1368" s="8">
        <f t="shared" si="109"/>
        <v>413000</v>
      </c>
    </row>
    <row r="1369" spans="1:15" x14ac:dyDescent="0.3">
      <c r="A1369" t="s">
        <v>2695</v>
      </c>
      <c r="B1369" t="s">
        <v>2696</v>
      </c>
      <c r="C1369" t="s">
        <v>2187</v>
      </c>
      <c r="D1369" s="7">
        <v>499</v>
      </c>
      <c r="E1369" s="7">
        <v>999</v>
      </c>
      <c r="F1369" s="2">
        <v>0.5</v>
      </c>
      <c r="G1369" s="5">
        <v>4.3</v>
      </c>
      <c r="H1369" s="6">
        <v>1436</v>
      </c>
      <c r="I1369" t="s">
        <v>2954</v>
      </c>
      <c r="J1369" t="s">
        <v>3106</v>
      </c>
      <c r="K1369" s="7">
        <f t="shared" si="105"/>
        <v>1434564</v>
      </c>
      <c r="L1369" s="8">
        <f t="shared" si="106"/>
        <v>716564</v>
      </c>
      <c r="M1369" s="9" t="str">
        <f t="shared" si="107"/>
        <v>200 – 500</v>
      </c>
      <c r="N1369">
        <f t="shared" si="108"/>
        <v>6174.8</v>
      </c>
      <c r="O1369" s="8">
        <f t="shared" si="109"/>
        <v>718000</v>
      </c>
    </row>
    <row r="1370" spans="1:15" x14ac:dyDescent="0.3">
      <c r="A1370" t="s">
        <v>2697</v>
      </c>
      <c r="B1370" t="s">
        <v>2698</v>
      </c>
      <c r="C1370" t="s">
        <v>1979</v>
      </c>
      <c r="D1370" s="7">
        <v>849</v>
      </c>
      <c r="E1370" s="7">
        <v>1190</v>
      </c>
      <c r="F1370" s="2">
        <v>0.28999999999999998</v>
      </c>
      <c r="G1370" s="5">
        <v>4.2</v>
      </c>
      <c r="H1370" s="6">
        <v>4184</v>
      </c>
      <c r="I1370" t="s">
        <v>2954</v>
      </c>
      <c r="J1370" t="s">
        <v>3077</v>
      </c>
      <c r="K1370" s="7">
        <f t="shared" si="105"/>
        <v>4978960</v>
      </c>
      <c r="L1370" s="8">
        <f t="shared" si="106"/>
        <v>3552216</v>
      </c>
      <c r="M1370" s="9" t="str">
        <f t="shared" si="107"/>
        <v>&gt; 500</v>
      </c>
      <c r="N1370">
        <f t="shared" si="108"/>
        <v>17572.8</v>
      </c>
      <c r="O1370" s="8">
        <f t="shared" si="109"/>
        <v>1426744</v>
      </c>
    </row>
    <row r="1371" spans="1:15" x14ac:dyDescent="0.3">
      <c r="A1371" t="s">
        <v>2699</v>
      </c>
      <c r="B1371" t="s">
        <v>2700</v>
      </c>
      <c r="C1371" t="s">
        <v>2182</v>
      </c>
      <c r="D1371" s="7">
        <v>249</v>
      </c>
      <c r="E1371" s="7">
        <v>400</v>
      </c>
      <c r="F1371" s="2">
        <v>0.38</v>
      </c>
      <c r="G1371" s="5">
        <v>4.0999999999999996</v>
      </c>
      <c r="H1371" s="6">
        <v>693</v>
      </c>
      <c r="I1371" t="s">
        <v>2954</v>
      </c>
      <c r="J1371" t="s">
        <v>3051</v>
      </c>
      <c r="K1371" s="7">
        <f t="shared" si="105"/>
        <v>277200</v>
      </c>
      <c r="L1371" s="8">
        <f t="shared" si="106"/>
        <v>172557</v>
      </c>
      <c r="M1371" s="9" t="str">
        <f t="shared" si="107"/>
        <v>200 – 500</v>
      </c>
      <c r="N1371">
        <f t="shared" si="108"/>
        <v>2841.2999999999997</v>
      </c>
      <c r="O1371" s="8">
        <f t="shared" si="109"/>
        <v>104643</v>
      </c>
    </row>
    <row r="1372" spans="1:15" x14ac:dyDescent="0.3">
      <c r="A1372" t="s">
        <v>2701</v>
      </c>
      <c r="B1372" t="s">
        <v>2702</v>
      </c>
      <c r="C1372" t="s">
        <v>2187</v>
      </c>
      <c r="D1372" s="7">
        <v>185</v>
      </c>
      <c r="E1372" s="7">
        <v>599</v>
      </c>
      <c r="F1372" s="2">
        <v>0.69</v>
      </c>
      <c r="G1372" s="5">
        <v>3.9</v>
      </c>
      <c r="H1372" s="6">
        <v>1306</v>
      </c>
      <c r="I1372" t="s">
        <v>2954</v>
      </c>
      <c r="J1372" t="s">
        <v>3076</v>
      </c>
      <c r="K1372" s="7">
        <f t="shared" si="105"/>
        <v>782294</v>
      </c>
      <c r="L1372" s="8">
        <f t="shared" si="106"/>
        <v>241610</v>
      </c>
      <c r="M1372" s="9" t="str">
        <f t="shared" si="107"/>
        <v xml:space="preserve"> &lt; 200</v>
      </c>
      <c r="N1372">
        <f t="shared" si="108"/>
        <v>5093.3999999999996</v>
      </c>
      <c r="O1372" s="8">
        <f t="shared" si="109"/>
        <v>540684</v>
      </c>
    </row>
    <row r="1373" spans="1:15" x14ac:dyDescent="0.3">
      <c r="A1373" t="s">
        <v>2703</v>
      </c>
      <c r="B1373" t="s">
        <v>2704</v>
      </c>
      <c r="C1373" t="s">
        <v>1947</v>
      </c>
      <c r="D1373" s="7">
        <v>778</v>
      </c>
      <c r="E1373" s="7">
        <v>999</v>
      </c>
      <c r="F1373" s="2">
        <v>0.22</v>
      </c>
      <c r="G1373" s="5">
        <v>3.3</v>
      </c>
      <c r="H1373" s="6">
        <v>8</v>
      </c>
      <c r="I1373" t="s">
        <v>2954</v>
      </c>
      <c r="J1373" t="s">
        <v>3077</v>
      </c>
      <c r="K1373" s="7">
        <f t="shared" si="105"/>
        <v>7992</v>
      </c>
      <c r="L1373" s="8">
        <f t="shared" si="106"/>
        <v>6224</v>
      </c>
      <c r="M1373" s="9" t="str">
        <f t="shared" si="107"/>
        <v>&gt; 500</v>
      </c>
      <c r="N1373">
        <f t="shared" si="108"/>
        <v>26.4</v>
      </c>
      <c r="O1373" s="8">
        <f t="shared" si="109"/>
        <v>1768</v>
      </c>
    </row>
    <row r="1374" spans="1:15" x14ac:dyDescent="0.3">
      <c r="A1374" t="s">
        <v>2705</v>
      </c>
      <c r="B1374" t="s">
        <v>2706</v>
      </c>
      <c r="C1374" t="s">
        <v>2707</v>
      </c>
      <c r="D1374" s="7">
        <v>279</v>
      </c>
      <c r="E1374" s="7">
        <v>699</v>
      </c>
      <c r="F1374" s="2">
        <v>0.6</v>
      </c>
      <c r="G1374" s="5">
        <v>4.3</v>
      </c>
      <c r="H1374" s="6">
        <v>2326</v>
      </c>
      <c r="I1374" t="s">
        <v>2954</v>
      </c>
      <c r="J1374" t="s">
        <v>3045</v>
      </c>
      <c r="K1374" s="7">
        <f t="shared" si="105"/>
        <v>1625874</v>
      </c>
      <c r="L1374" s="8">
        <f t="shared" si="106"/>
        <v>648954</v>
      </c>
      <c r="M1374" s="9" t="str">
        <f t="shared" si="107"/>
        <v>200 – 500</v>
      </c>
      <c r="N1374">
        <f t="shared" si="108"/>
        <v>10001.799999999999</v>
      </c>
      <c r="O1374" s="8">
        <f t="shared" si="109"/>
        <v>976920</v>
      </c>
    </row>
    <row r="1375" spans="1:15" x14ac:dyDescent="0.3">
      <c r="A1375" t="s">
        <v>2708</v>
      </c>
      <c r="B1375" t="s">
        <v>2709</v>
      </c>
      <c r="C1375" t="s">
        <v>2187</v>
      </c>
      <c r="D1375" s="7">
        <v>215</v>
      </c>
      <c r="E1375" s="7">
        <v>1499</v>
      </c>
      <c r="F1375" s="2">
        <v>0.86</v>
      </c>
      <c r="G1375" s="5">
        <v>3.9</v>
      </c>
      <c r="H1375" s="6">
        <v>1004</v>
      </c>
      <c r="I1375" t="s">
        <v>2954</v>
      </c>
      <c r="J1375" t="s">
        <v>3107</v>
      </c>
      <c r="K1375" s="7">
        <f t="shared" si="105"/>
        <v>1504996</v>
      </c>
      <c r="L1375" s="8">
        <f t="shared" si="106"/>
        <v>215860</v>
      </c>
      <c r="M1375" s="9" t="str">
        <f t="shared" si="107"/>
        <v>200 – 500</v>
      </c>
      <c r="N1375">
        <f t="shared" si="108"/>
        <v>3915.6</v>
      </c>
      <c r="O1375" s="8">
        <f t="shared" si="109"/>
        <v>1289136</v>
      </c>
    </row>
    <row r="1376" spans="1:15" x14ac:dyDescent="0.3">
      <c r="A1376" t="s">
        <v>2710</v>
      </c>
      <c r="B1376" t="s">
        <v>2711</v>
      </c>
      <c r="C1376" t="s">
        <v>1979</v>
      </c>
      <c r="D1376" s="7">
        <v>889</v>
      </c>
      <c r="E1376" s="7">
        <v>1295</v>
      </c>
      <c r="F1376" s="2">
        <v>0.31</v>
      </c>
      <c r="G1376" s="5">
        <v>4.3</v>
      </c>
      <c r="H1376" s="6">
        <v>6400</v>
      </c>
      <c r="I1376" t="s">
        <v>2954</v>
      </c>
      <c r="J1376" t="s">
        <v>3077</v>
      </c>
      <c r="K1376" s="7">
        <f t="shared" si="105"/>
        <v>8288000</v>
      </c>
      <c r="L1376" s="8">
        <f t="shared" si="106"/>
        <v>5689600</v>
      </c>
      <c r="M1376" s="9" t="str">
        <f t="shared" si="107"/>
        <v>&gt; 500</v>
      </c>
      <c r="N1376">
        <f t="shared" si="108"/>
        <v>27520</v>
      </c>
      <c r="O1376" s="8">
        <f t="shared" si="109"/>
        <v>2598400</v>
      </c>
    </row>
    <row r="1377" spans="1:15" x14ac:dyDescent="0.3">
      <c r="A1377" t="s">
        <v>2712</v>
      </c>
      <c r="B1377" t="s">
        <v>2713</v>
      </c>
      <c r="C1377" t="s">
        <v>1985</v>
      </c>
      <c r="D1377" s="7">
        <v>1449</v>
      </c>
      <c r="E1377" s="7">
        <v>4999</v>
      </c>
      <c r="F1377" s="2">
        <v>0.71</v>
      </c>
      <c r="G1377" s="5">
        <v>3.6</v>
      </c>
      <c r="H1377" s="6">
        <v>63</v>
      </c>
      <c r="I1377" t="s">
        <v>2954</v>
      </c>
      <c r="J1377" t="s">
        <v>3051</v>
      </c>
      <c r="K1377" s="7">
        <f t="shared" si="105"/>
        <v>314937</v>
      </c>
      <c r="L1377" s="8">
        <f t="shared" si="106"/>
        <v>91287</v>
      </c>
      <c r="M1377" s="9" t="str">
        <f t="shared" si="107"/>
        <v>&gt; 500</v>
      </c>
      <c r="N1377">
        <f t="shared" si="108"/>
        <v>226.8</v>
      </c>
      <c r="O1377" s="8">
        <f t="shared" si="109"/>
        <v>223650</v>
      </c>
    </row>
    <row r="1378" spans="1:15" x14ac:dyDescent="0.3">
      <c r="A1378" t="s">
        <v>2714</v>
      </c>
      <c r="B1378" t="s">
        <v>2715</v>
      </c>
      <c r="C1378" t="s">
        <v>1985</v>
      </c>
      <c r="D1378" s="7">
        <v>1190</v>
      </c>
      <c r="E1378" s="7">
        <v>2550</v>
      </c>
      <c r="F1378" s="2">
        <v>0.53</v>
      </c>
      <c r="G1378" s="5">
        <v>3.8</v>
      </c>
      <c r="H1378" s="6">
        <v>1181</v>
      </c>
      <c r="I1378" t="s">
        <v>2954</v>
      </c>
      <c r="J1378" t="s">
        <v>3053</v>
      </c>
      <c r="K1378" s="7">
        <f t="shared" si="105"/>
        <v>3011550</v>
      </c>
      <c r="L1378" s="8">
        <f t="shared" si="106"/>
        <v>1405390</v>
      </c>
      <c r="M1378" s="9" t="str">
        <f t="shared" si="107"/>
        <v>&gt; 500</v>
      </c>
      <c r="N1378">
        <f t="shared" si="108"/>
        <v>4487.8</v>
      </c>
      <c r="O1378" s="8">
        <f t="shared" si="109"/>
        <v>1606160</v>
      </c>
    </row>
    <row r="1379" spans="1:15" x14ac:dyDescent="0.3">
      <c r="A1379" t="s">
        <v>2716</v>
      </c>
      <c r="B1379" t="s">
        <v>2717</v>
      </c>
      <c r="C1379" t="s">
        <v>2285</v>
      </c>
      <c r="D1379" s="7">
        <v>1799</v>
      </c>
      <c r="E1379" s="7">
        <v>1950</v>
      </c>
      <c r="F1379" s="2">
        <v>0.08</v>
      </c>
      <c r="G1379" s="5">
        <v>3.9</v>
      </c>
      <c r="H1379" s="6">
        <v>1888</v>
      </c>
      <c r="I1379" t="s">
        <v>2954</v>
      </c>
      <c r="J1379" t="s">
        <v>3053</v>
      </c>
      <c r="K1379" s="7">
        <f t="shared" si="105"/>
        <v>3681600</v>
      </c>
      <c r="L1379" s="8">
        <f t="shared" si="106"/>
        <v>3396512</v>
      </c>
      <c r="M1379" s="9" t="str">
        <f t="shared" si="107"/>
        <v>&gt; 500</v>
      </c>
      <c r="N1379">
        <f t="shared" si="108"/>
        <v>7363.2</v>
      </c>
      <c r="O1379" s="8">
        <f t="shared" si="109"/>
        <v>285088</v>
      </c>
    </row>
    <row r="1380" spans="1:15" x14ac:dyDescent="0.3">
      <c r="A1380" t="s">
        <v>2718</v>
      </c>
      <c r="B1380" t="s">
        <v>2719</v>
      </c>
      <c r="C1380" t="s">
        <v>1982</v>
      </c>
      <c r="D1380" s="7">
        <v>6120</v>
      </c>
      <c r="E1380" s="7">
        <v>8478</v>
      </c>
      <c r="F1380" s="2">
        <v>0.28000000000000003</v>
      </c>
      <c r="G1380" s="5">
        <v>4.5999999999999996</v>
      </c>
      <c r="H1380" s="6">
        <v>6550</v>
      </c>
      <c r="I1380" t="s">
        <v>2954</v>
      </c>
      <c r="J1380" t="s">
        <v>3084</v>
      </c>
      <c r="K1380" s="7">
        <f t="shared" si="105"/>
        <v>55530900</v>
      </c>
      <c r="L1380" s="8">
        <f t="shared" si="106"/>
        <v>40086000</v>
      </c>
      <c r="M1380" s="9" t="str">
        <f t="shared" si="107"/>
        <v>&gt; 500</v>
      </c>
      <c r="N1380">
        <f t="shared" si="108"/>
        <v>30129.999999999996</v>
      </c>
      <c r="O1380" s="8">
        <f t="shared" si="109"/>
        <v>15444900</v>
      </c>
    </row>
    <row r="1381" spans="1:15" x14ac:dyDescent="0.3">
      <c r="A1381" t="s">
        <v>2720</v>
      </c>
      <c r="B1381" t="s">
        <v>2721</v>
      </c>
      <c r="C1381" t="s">
        <v>1982</v>
      </c>
      <c r="D1381" s="7">
        <v>1799</v>
      </c>
      <c r="E1381" s="7">
        <v>3299</v>
      </c>
      <c r="F1381" s="2">
        <v>0.45</v>
      </c>
      <c r="G1381" s="5">
        <v>3.8</v>
      </c>
      <c r="H1381" s="6">
        <v>1846</v>
      </c>
      <c r="I1381" t="s">
        <v>2954</v>
      </c>
      <c r="J1381" t="s">
        <v>3052</v>
      </c>
      <c r="K1381" s="7">
        <f t="shared" si="105"/>
        <v>6089954</v>
      </c>
      <c r="L1381" s="8">
        <f t="shared" si="106"/>
        <v>3320954</v>
      </c>
      <c r="M1381" s="9" t="str">
        <f t="shared" si="107"/>
        <v>&gt; 500</v>
      </c>
      <c r="N1381">
        <f t="shared" si="108"/>
        <v>7014.7999999999993</v>
      </c>
      <c r="O1381" s="8">
        <f t="shared" si="109"/>
        <v>2769000</v>
      </c>
    </row>
    <row r="1382" spans="1:15" x14ac:dyDescent="0.3">
      <c r="A1382" t="s">
        <v>2722</v>
      </c>
      <c r="B1382" t="s">
        <v>2723</v>
      </c>
      <c r="C1382" t="s">
        <v>1982</v>
      </c>
      <c r="D1382" s="7">
        <v>2199</v>
      </c>
      <c r="E1382" s="7">
        <v>3895</v>
      </c>
      <c r="F1382" s="2">
        <v>0.44</v>
      </c>
      <c r="G1382" s="5">
        <v>3.9</v>
      </c>
      <c r="H1382" s="6">
        <v>1085</v>
      </c>
      <c r="I1382" t="s">
        <v>2954</v>
      </c>
      <c r="J1382" t="s">
        <v>3052</v>
      </c>
      <c r="K1382" s="7">
        <f t="shared" si="105"/>
        <v>4226075</v>
      </c>
      <c r="L1382" s="8">
        <f t="shared" si="106"/>
        <v>2385915</v>
      </c>
      <c r="M1382" s="9" t="str">
        <f t="shared" si="107"/>
        <v>&gt; 500</v>
      </c>
      <c r="N1382">
        <f t="shared" si="108"/>
        <v>4231.5</v>
      </c>
      <c r="O1382" s="8">
        <f t="shared" si="109"/>
        <v>1840160</v>
      </c>
    </row>
    <row r="1383" spans="1:15" x14ac:dyDescent="0.3">
      <c r="A1383" t="s">
        <v>2724</v>
      </c>
      <c r="B1383" t="s">
        <v>2725</v>
      </c>
      <c r="C1383" t="s">
        <v>2201</v>
      </c>
      <c r="D1383" s="7">
        <v>3685</v>
      </c>
      <c r="E1383" s="7">
        <v>5495</v>
      </c>
      <c r="F1383" s="2">
        <v>0.33</v>
      </c>
      <c r="G1383" s="5">
        <v>4.0999999999999996</v>
      </c>
      <c r="H1383" s="6">
        <v>290</v>
      </c>
      <c r="I1383" t="s">
        <v>2954</v>
      </c>
      <c r="J1383" t="s">
        <v>3052</v>
      </c>
      <c r="K1383" s="7">
        <f t="shared" si="105"/>
        <v>1593550</v>
      </c>
      <c r="L1383" s="8">
        <f t="shared" si="106"/>
        <v>1068650</v>
      </c>
      <c r="M1383" s="9" t="str">
        <f t="shared" si="107"/>
        <v>&gt; 500</v>
      </c>
      <c r="N1383">
        <f t="shared" si="108"/>
        <v>1189</v>
      </c>
      <c r="O1383" s="8">
        <f t="shared" si="109"/>
        <v>524900</v>
      </c>
    </row>
    <row r="1384" spans="1:15" x14ac:dyDescent="0.3">
      <c r="A1384" t="s">
        <v>2726</v>
      </c>
      <c r="B1384" t="s">
        <v>2727</v>
      </c>
      <c r="C1384" t="s">
        <v>2035</v>
      </c>
      <c r="D1384" s="7">
        <v>649</v>
      </c>
      <c r="E1384" s="7">
        <v>999</v>
      </c>
      <c r="F1384" s="2">
        <v>0.35</v>
      </c>
      <c r="G1384" s="5">
        <v>3.6</v>
      </c>
      <c r="H1384" s="6">
        <v>4</v>
      </c>
      <c r="I1384" t="s">
        <v>2954</v>
      </c>
      <c r="J1384" t="s">
        <v>3079</v>
      </c>
      <c r="K1384" s="7">
        <f t="shared" si="105"/>
        <v>3996</v>
      </c>
      <c r="L1384" s="8">
        <f t="shared" si="106"/>
        <v>2596</v>
      </c>
      <c r="M1384" s="9" t="str">
        <f t="shared" si="107"/>
        <v>&gt; 500</v>
      </c>
      <c r="N1384">
        <f t="shared" si="108"/>
        <v>14.4</v>
      </c>
      <c r="O1384" s="8">
        <f t="shared" si="109"/>
        <v>1400</v>
      </c>
    </row>
    <row r="1385" spans="1:15" x14ac:dyDescent="0.3">
      <c r="A1385" t="s">
        <v>2728</v>
      </c>
      <c r="B1385" t="s">
        <v>2729</v>
      </c>
      <c r="C1385" t="s">
        <v>2355</v>
      </c>
      <c r="D1385" s="7">
        <v>8599</v>
      </c>
      <c r="E1385" s="7">
        <v>8995</v>
      </c>
      <c r="F1385" s="2">
        <v>0.04</v>
      </c>
      <c r="G1385" s="5">
        <v>4.4000000000000004</v>
      </c>
      <c r="H1385" s="6">
        <v>9734</v>
      </c>
      <c r="I1385" t="s">
        <v>2954</v>
      </c>
      <c r="J1385" t="s">
        <v>3061</v>
      </c>
      <c r="K1385" s="7">
        <f t="shared" si="105"/>
        <v>87557330</v>
      </c>
      <c r="L1385" s="8">
        <f t="shared" si="106"/>
        <v>83702666</v>
      </c>
      <c r="M1385" s="9" t="str">
        <f t="shared" si="107"/>
        <v>&gt; 500</v>
      </c>
      <c r="N1385">
        <f t="shared" si="108"/>
        <v>42829.600000000006</v>
      </c>
      <c r="O1385" s="8">
        <f t="shared" si="109"/>
        <v>3854664</v>
      </c>
    </row>
    <row r="1386" spans="1:15" x14ac:dyDescent="0.3">
      <c r="A1386" t="s">
        <v>2730</v>
      </c>
      <c r="B1386" t="s">
        <v>2731</v>
      </c>
      <c r="C1386" t="s">
        <v>1979</v>
      </c>
      <c r="D1386" s="7">
        <v>1110</v>
      </c>
      <c r="E1386" s="7">
        <v>1599</v>
      </c>
      <c r="F1386" s="2">
        <v>0.31</v>
      </c>
      <c r="G1386" s="5">
        <v>4.3</v>
      </c>
      <c r="H1386" s="6">
        <v>4022</v>
      </c>
      <c r="I1386" t="s">
        <v>2954</v>
      </c>
      <c r="J1386" t="s">
        <v>3090</v>
      </c>
      <c r="K1386" s="7">
        <f t="shared" si="105"/>
        <v>6431178</v>
      </c>
      <c r="L1386" s="8">
        <f t="shared" si="106"/>
        <v>4464420</v>
      </c>
      <c r="M1386" s="9" t="str">
        <f t="shared" si="107"/>
        <v>&gt; 500</v>
      </c>
      <c r="N1386">
        <f t="shared" si="108"/>
        <v>17294.599999999999</v>
      </c>
      <c r="O1386" s="8">
        <f t="shared" si="109"/>
        <v>1966758</v>
      </c>
    </row>
    <row r="1387" spans="1:15" x14ac:dyDescent="0.3">
      <c r="A1387" t="s">
        <v>2732</v>
      </c>
      <c r="B1387" t="s">
        <v>2733</v>
      </c>
      <c r="C1387" t="s">
        <v>1985</v>
      </c>
      <c r="D1387" s="7">
        <v>1499</v>
      </c>
      <c r="E1387" s="7">
        <v>3500</v>
      </c>
      <c r="F1387" s="2">
        <v>0.56999999999999995</v>
      </c>
      <c r="G1387" s="5">
        <v>4.7</v>
      </c>
      <c r="H1387" s="6">
        <v>2591</v>
      </c>
      <c r="I1387" t="s">
        <v>2954</v>
      </c>
      <c r="J1387" t="s">
        <v>3051</v>
      </c>
      <c r="K1387" s="7">
        <f t="shared" si="105"/>
        <v>9068500</v>
      </c>
      <c r="L1387" s="8">
        <f t="shared" si="106"/>
        <v>3883909</v>
      </c>
      <c r="M1387" s="9" t="str">
        <f t="shared" si="107"/>
        <v>&gt; 500</v>
      </c>
      <c r="N1387">
        <f t="shared" si="108"/>
        <v>12177.7</v>
      </c>
      <c r="O1387" s="8">
        <f t="shared" si="109"/>
        <v>5184591</v>
      </c>
    </row>
    <row r="1388" spans="1:15" x14ac:dyDescent="0.3">
      <c r="A1388" t="s">
        <v>2734</v>
      </c>
      <c r="B1388" t="s">
        <v>2735</v>
      </c>
      <c r="C1388" t="s">
        <v>1953</v>
      </c>
      <c r="D1388" s="7">
        <v>759</v>
      </c>
      <c r="E1388" s="7">
        <v>1999</v>
      </c>
      <c r="F1388" s="2">
        <v>0.62</v>
      </c>
      <c r="G1388" s="5">
        <v>4.3</v>
      </c>
      <c r="H1388" s="6">
        <v>532</v>
      </c>
      <c r="I1388" t="s">
        <v>2954</v>
      </c>
      <c r="J1388" t="s">
        <v>3053</v>
      </c>
      <c r="K1388" s="7">
        <f t="shared" si="105"/>
        <v>1063468</v>
      </c>
      <c r="L1388" s="8">
        <f t="shared" si="106"/>
        <v>403788</v>
      </c>
      <c r="M1388" s="9" t="str">
        <f t="shared" si="107"/>
        <v>&gt; 500</v>
      </c>
      <c r="N1388">
        <f t="shared" si="108"/>
        <v>2287.6</v>
      </c>
      <c r="O1388" s="8">
        <f t="shared" si="109"/>
        <v>659680</v>
      </c>
    </row>
    <row r="1389" spans="1:15" x14ac:dyDescent="0.3">
      <c r="A1389" t="s">
        <v>2736</v>
      </c>
      <c r="B1389" t="s">
        <v>2737</v>
      </c>
      <c r="C1389" t="s">
        <v>2042</v>
      </c>
      <c r="D1389" s="7">
        <v>2669</v>
      </c>
      <c r="E1389" s="7">
        <v>3199</v>
      </c>
      <c r="F1389" s="2">
        <v>0.17</v>
      </c>
      <c r="G1389" s="5">
        <v>3.9</v>
      </c>
      <c r="H1389" s="6">
        <v>260</v>
      </c>
      <c r="I1389" t="s">
        <v>2954</v>
      </c>
      <c r="J1389" t="s">
        <v>3047</v>
      </c>
      <c r="K1389" s="7">
        <f t="shared" si="105"/>
        <v>831740</v>
      </c>
      <c r="L1389" s="8">
        <f t="shared" si="106"/>
        <v>693940</v>
      </c>
      <c r="M1389" s="9" t="str">
        <f t="shared" si="107"/>
        <v>&gt; 500</v>
      </c>
      <c r="N1389">
        <f t="shared" si="108"/>
        <v>1014</v>
      </c>
      <c r="O1389" s="8">
        <f t="shared" si="109"/>
        <v>137800</v>
      </c>
    </row>
    <row r="1390" spans="1:15" x14ac:dyDescent="0.3">
      <c r="A1390" t="s">
        <v>2738</v>
      </c>
      <c r="B1390" t="s">
        <v>2739</v>
      </c>
      <c r="C1390" t="s">
        <v>2062</v>
      </c>
      <c r="D1390" s="7">
        <v>929</v>
      </c>
      <c r="E1390" s="7">
        <v>1300</v>
      </c>
      <c r="F1390" s="2">
        <v>0.28999999999999998</v>
      </c>
      <c r="G1390" s="5">
        <v>3.9</v>
      </c>
      <c r="H1390" s="6">
        <v>1672</v>
      </c>
      <c r="I1390" t="s">
        <v>2954</v>
      </c>
      <c r="J1390" t="s">
        <v>3062</v>
      </c>
      <c r="K1390" s="7">
        <f t="shared" si="105"/>
        <v>2173600</v>
      </c>
      <c r="L1390" s="8">
        <f t="shared" si="106"/>
        <v>1553288</v>
      </c>
      <c r="M1390" s="9" t="str">
        <f t="shared" si="107"/>
        <v>&gt; 500</v>
      </c>
      <c r="N1390">
        <f t="shared" si="108"/>
        <v>6520.8</v>
      </c>
      <c r="O1390" s="8">
        <f t="shared" si="109"/>
        <v>620312</v>
      </c>
    </row>
    <row r="1391" spans="1:15" x14ac:dyDescent="0.3">
      <c r="A1391" t="s">
        <v>2740</v>
      </c>
      <c r="B1391" t="s">
        <v>2741</v>
      </c>
      <c r="C1391" t="s">
        <v>2023</v>
      </c>
      <c r="D1391" s="7">
        <v>199</v>
      </c>
      <c r="E1391" s="7">
        <v>399</v>
      </c>
      <c r="F1391" s="2">
        <v>0.5</v>
      </c>
      <c r="G1391" s="5">
        <v>3.7</v>
      </c>
      <c r="H1391" s="6">
        <v>7945</v>
      </c>
      <c r="I1391" t="s">
        <v>2954</v>
      </c>
      <c r="J1391" t="s">
        <v>3064</v>
      </c>
      <c r="K1391" s="7">
        <f t="shared" si="105"/>
        <v>3170055</v>
      </c>
      <c r="L1391" s="8">
        <f t="shared" si="106"/>
        <v>1581055</v>
      </c>
      <c r="M1391" s="9" t="str">
        <f t="shared" si="107"/>
        <v xml:space="preserve"> &lt; 200</v>
      </c>
      <c r="N1391">
        <f t="shared" si="108"/>
        <v>29396.5</v>
      </c>
      <c r="O1391" s="8">
        <f t="shared" si="109"/>
        <v>1589000</v>
      </c>
    </row>
    <row r="1392" spans="1:15" x14ac:dyDescent="0.3">
      <c r="A1392" t="s">
        <v>2742</v>
      </c>
      <c r="B1392" t="s">
        <v>2743</v>
      </c>
      <c r="C1392" t="s">
        <v>1950</v>
      </c>
      <c r="D1392" s="7">
        <v>279</v>
      </c>
      <c r="E1392" s="7">
        <v>599</v>
      </c>
      <c r="F1392" s="2">
        <v>0.53</v>
      </c>
      <c r="G1392" s="5">
        <v>3.5</v>
      </c>
      <c r="H1392" s="6">
        <v>1367</v>
      </c>
      <c r="I1392" t="s">
        <v>2954</v>
      </c>
      <c r="J1392" t="s">
        <v>3059</v>
      </c>
      <c r="K1392" s="7">
        <f t="shared" si="105"/>
        <v>818833</v>
      </c>
      <c r="L1392" s="8">
        <f t="shared" si="106"/>
        <v>381393</v>
      </c>
      <c r="M1392" s="9" t="str">
        <f t="shared" si="107"/>
        <v>200 – 500</v>
      </c>
      <c r="N1392">
        <f t="shared" si="108"/>
        <v>4784.5</v>
      </c>
      <c r="O1392" s="8">
        <f t="shared" si="109"/>
        <v>437440</v>
      </c>
    </row>
    <row r="1393" spans="1:15" x14ac:dyDescent="0.3">
      <c r="A1393" t="s">
        <v>2744</v>
      </c>
      <c r="B1393" t="s">
        <v>2745</v>
      </c>
      <c r="C1393" t="s">
        <v>1976</v>
      </c>
      <c r="D1393" s="7">
        <v>549</v>
      </c>
      <c r="E1393" s="7">
        <v>999</v>
      </c>
      <c r="F1393" s="2">
        <v>0.45</v>
      </c>
      <c r="G1393" s="5">
        <v>4</v>
      </c>
      <c r="H1393" s="6">
        <v>1313</v>
      </c>
      <c r="I1393" t="s">
        <v>2954</v>
      </c>
      <c r="J1393" t="s">
        <v>3046</v>
      </c>
      <c r="K1393" s="7">
        <f t="shared" si="105"/>
        <v>1311687</v>
      </c>
      <c r="L1393" s="8">
        <f t="shared" si="106"/>
        <v>720837</v>
      </c>
      <c r="M1393" s="9" t="str">
        <f t="shared" si="107"/>
        <v>&gt; 500</v>
      </c>
      <c r="N1393">
        <f t="shared" si="108"/>
        <v>5252</v>
      </c>
      <c r="O1393" s="8">
        <f t="shared" si="109"/>
        <v>590850</v>
      </c>
    </row>
    <row r="1394" spans="1:15" x14ac:dyDescent="0.3">
      <c r="A1394" t="s">
        <v>2746</v>
      </c>
      <c r="B1394" t="s">
        <v>2747</v>
      </c>
      <c r="C1394" t="s">
        <v>2334</v>
      </c>
      <c r="D1394" s="7">
        <v>85</v>
      </c>
      <c r="E1394" s="7">
        <v>199</v>
      </c>
      <c r="F1394" s="2">
        <v>0.56999999999999995</v>
      </c>
      <c r="G1394" s="5">
        <v>4.0999999999999996</v>
      </c>
      <c r="H1394" s="6">
        <v>212</v>
      </c>
      <c r="I1394" t="s">
        <v>2954</v>
      </c>
      <c r="J1394" t="s">
        <v>3050</v>
      </c>
      <c r="K1394" s="7">
        <f t="shared" si="105"/>
        <v>42188</v>
      </c>
      <c r="L1394" s="8">
        <f t="shared" si="106"/>
        <v>18020</v>
      </c>
      <c r="M1394" s="9" t="str">
        <f t="shared" si="107"/>
        <v xml:space="preserve"> &lt; 200</v>
      </c>
      <c r="N1394">
        <f t="shared" si="108"/>
        <v>869.19999999999993</v>
      </c>
      <c r="O1394" s="8">
        <f t="shared" si="109"/>
        <v>24168</v>
      </c>
    </row>
    <row r="1395" spans="1:15" x14ac:dyDescent="0.3">
      <c r="A1395" t="s">
        <v>2748</v>
      </c>
      <c r="B1395" t="s">
        <v>2749</v>
      </c>
      <c r="C1395" t="s">
        <v>2035</v>
      </c>
      <c r="D1395" s="7">
        <v>499</v>
      </c>
      <c r="E1395" s="7">
        <v>1299</v>
      </c>
      <c r="F1395" s="2">
        <v>0.62</v>
      </c>
      <c r="G1395" s="5">
        <v>3.9</v>
      </c>
      <c r="H1395" s="6">
        <v>65</v>
      </c>
      <c r="I1395" t="s">
        <v>2954</v>
      </c>
      <c r="J1395" t="s">
        <v>3087</v>
      </c>
      <c r="K1395" s="7">
        <f t="shared" si="105"/>
        <v>84435</v>
      </c>
      <c r="L1395" s="8">
        <f t="shared" si="106"/>
        <v>32435</v>
      </c>
      <c r="M1395" s="9" t="str">
        <f t="shared" si="107"/>
        <v>200 – 500</v>
      </c>
      <c r="N1395">
        <f t="shared" si="108"/>
        <v>253.5</v>
      </c>
      <c r="O1395" s="8">
        <f t="shared" si="109"/>
        <v>52000</v>
      </c>
    </row>
    <row r="1396" spans="1:15" x14ac:dyDescent="0.3">
      <c r="A1396" t="s">
        <v>2750</v>
      </c>
      <c r="B1396" t="s">
        <v>2751</v>
      </c>
      <c r="C1396" t="s">
        <v>2035</v>
      </c>
      <c r="D1396" s="7">
        <v>5865</v>
      </c>
      <c r="E1396" s="7">
        <v>7776</v>
      </c>
      <c r="F1396" s="2">
        <v>0.25</v>
      </c>
      <c r="G1396" s="5">
        <v>4.4000000000000004</v>
      </c>
      <c r="H1396" s="6">
        <v>2737</v>
      </c>
      <c r="I1396" t="s">
        <v>2954</v>
      </c>
      <c r="J1396" t="s">
        <v>3061</v>
      </c>
      <c r="K1396" s="7">
        <f t="shared" si="105"/>
        <v>21282912</v>
      </c>
      <c r="L1396" s="8">
        <f t="shared" si="106"/>
        <v>16052505</v>
      </c>
      <c r="M1396" s="9" t="str">
        <f t="shared" si="107"/>
        <v>&gt; 500</v>
      </c>
      <c r="N1396">
        <f t="shared" si="108"/>
        <v>12042.800000000001</v>
      </c>
      <c r="O1396" s="8">
        <f t="shared" si="109"/>
        <v>5230407</v>
      </c>
    </row>
    <row r="1397" spans="1:15" x14ac:dyDescent="0.3">
      <c r="A1397" t="s">
        <v>2752</v>
      </c>
      <c r="B1397" t="s">
        <v>2753</v>
      </c>
      <c r="C1397" t="s">
        <v>1941</v>
      </c>
      <c r="D1397" s="7">
        <v>1260</v>
      </c>
      <c r="E1397" s="7">
        <v>2299</v>
      </c>
      <c r="F1397" s="2">
        <v>0.45</v>
      </c>
      <c r="G1397" s="5">
        <v>4.3</v>
      </c>
      <c r="H1397" s="6">
        <v>55</v>
      </c>
      <c r="I1397" t="s">
        <v>2954</v>
      </c>
      <c r="J1397" t="s">
        <v>3061</v>
      </c>
      <c r="K1397" s="7">
        <f t="shared" si="105"/>
        <v>126445</v>
      </c>
      <c r="L1397" s="8">
        <f t="shared" si="106"/>
        <v>69300</v>
      </c>
      <c r="M1397" s="9" t="str">
        <f t="shared" si="107"/>
        <v>&gt; 500</v>
      </c>
      <c r="N1397">
        <f t="shared" si="108"/>
        <v>236.5</v>
      </c>
      <c r="O1397" s="8">
        <f t="shared" si="109"/>
        <v>57145</v>
      </c>
    </row>
    <row r="1398" spans="1:15" x14ac:dyDescent="0.3">
      <c r="A1398" t="s">
        <v>2754</v>
      </c>
      <c r="B1398" t="s">
        <v>2755</v>
      </c>
      <c r="C1398" t="s">
        <v>2756</v>
      </c>
      <c r="D1398" s="7">
        <v>1099</v>
      </c>
      <c r="E1398" s="7">
        <v>1500</v>
      </c>
      <c r="F1398" s="2">
        <v>0.27</v>
      </c>
      <c r="G1398" s="5">
        <v>4.5</v>
      </c>
      <c r="H1398" s="6">
        <v>1065</v>
      </c>
      <c r="I1398" t="s">
        <v>2954</v>
      </c>
      <c r="J1398" t="s">
        <v>3043</v>
      </c>
      <c r="K1398" s="7">
        <f t="shared" si="105"/>
        <v>1597500</v>
      </c>
      <c r="L1398" s="8">
        <f t="shared" si="106"/>
        <v>1170435</v>
      </c>
      <c r="M1398" s="9" t="str">
        <f t="shared" si="107"/>
        <v>&gt; 500</v>
      </c>
      <c r="N1398">
        <f t="shared" si="108"/>
        <v>4792.5</v>
      </c>
      <c r="O1398" s="8">
        <f t="shared" si="109"/>
        <v>427065</v>
      </c>
    </row>
    <row r="1399" spans="1:15" x14ac:dyDescent="0.3">
      <c r="A1399" t="s">
        <v>2757</v>
      </c>
      <c r="B1399" t="s">
        <v>2758</v>
      </c>
      <c r="C1399" t="s">
        <v>2062</v>
      </c>
      <c r="D1399" s="7">
        <v>1928</v>
      </c>
      <c r="E1399" s="7">
        <v>2590</v>
      </c>
      <c r="F1399" s="2">
        <v>0.26</v>
      </c>
      <c r="G1399" s="5">
        <v>4</v>
      </c>
      <c r="H1399" s="6">
        <v>2377</v>
      </c>
      <c r="I1399" t="s">
        <v>2954</v>
      </c>
      <c r="J1399" t="s">
        <v>3108</v>
      </c>
      <c r="K1399" s="7">
        <f t="shared" si="105"/>
        <v>6156430</v>
      </c>
      <c r="L1399" s="8">
        <f t="shared" si="106"/>
        <v>4582856</v>
      </c>
      <c r="M1399" s="9" t="str">
        <f t="shared" si="107"/>
        <v>&gt; 500</v>
      </c>
      <c r="N1399">
        <f t="shared" si="108"/>
        <v>9508</v>
      </c>
      <c r="O1399" s="8">
        <f t="shared" si="109"/>
        <v>1573574</v>
      </c>
    </row>
    <row r="1400" spans="1:15" x14ac:dyDescent="0.3">
      <c r="A1400" t="s">
        <v>2759</v>
      </c>
      <c r="B1400" t="s">
        <v>2760</v>
      </c>
      <c r="C1400" t="s">
        <v>1998</v>
      </c>
      <c r="D1400" s="7">
        <v>3249</v>
      </c>
      <c r="E1400" s="7">
        <v>6299</v>
      </c>
      <c r="F1400" s="2">
        <v>0.48</v>
      </c>
      <c r="G1400" s="5">
        <v>3.9</v>
      </c>
      <c r="H1400" s="6">
        <v>2569</v>
      </c>
      <c r="I1400" t="s">
        <v>2954</v>
      </c>
      <c r="J1400" t="s">
        <v>3064</v>
      </c>
      <c r="K1400" s="7">
        <f t="shared" si="105"/>
        <v>16182131</v>
      </c>
      <c r="L1400" s="8">
        <f t="shared" si="106"/>
        <v>8346681</v>
      </c>
      <c r="M1400" s="9" t="str">
        <f t="shared" si="107"/>
        <v>&gt; 500</v>
      </c>
      <c r="N1400">
        <f t="shared" si="108"/>
        <v>10019.1</v>
      </c>
      <c r="O1400" s="8">
        <f t="shared" si="109"/>
        <v>7835450</v>
      </c>
    </row>
    <row r="1401" spans="1:15" x14ac:dyDescent="0.3">
      <c r="A1401" t="s">
        <v>2761</v>
      </c>
      <c r="B1401" t="s">
        <v>2762</v>
      </c>
      <c r="C1401" t="s">
        <v>2062</v>
      </c>
      <c r="D1401" s="7">
        <v>1199</v>
      </c>
      <c r="E1401" s="7">
        <v>1795</v>
      </c>
      <c r="F1401" s="2">
        <v>0.33</v>
      </c>
      <c r="G1401" s="5">
        <v>4.2</v>
      </c>
      <c r="H1401" s="6">
        <v>5967</v>
      </c>
      <c r="I1401" t="s">
        <v>2954</v>
      </c>
      <c r="J1401" t="s">
        <v>3056</v>
      </c>
      <c r="K1401" s="7">
        <f t="shared" si="105"/>
        <v>10710765</v>
      </c>
      <c r="L1401" s="8">
        <f t="shared" si="106"/>
        <v>7154433</v>
      </c>
      <c r="M1401" s="9" t="str">
        <f t="shared" si="107"/>
        <v>&gt; 500</v>
      </c>
      <c r="N1401">
        <f t="shared" si="108"/>
        <v>25061.4</v>
      </c>
      <c r="O1401" s="8">
        <f t="shared" si="109"/>
        <v>3556332</v>
      </c>
    </row>
    <row r="1402" spans="1:15" x14ac:dyDescent="0.3">
      <c r="A1402" t="s">
        <v>2763</v>
      </c>
      <c r="B1402" t="s">
        <v>2764</v>
      </c>
      <c r="C1402" t="s">
        <v>1941</v>
      </c>
      <c r="D1402" s="7">
        <v>1456</v>
      </c>
      <c r="E1402" s="7">
        <v>3190</v>
      </c>
      <c r="F1402" s="2">
        <v>0.54</v>
      </c>
      <c r="G1402" s="5">
        <v>4.0999999999999996</v>
      </c>
      <c r="H1402" s="6">
        <v>1776</v>
      </c>
      <c r="I1402" t="s">
        <v>2954</v>
      </c>
      <c r="J1402" t="s">
        <v>3064</v>
      </c>
      <c r="K1402" s="7">
        <f t="shared" si="105"/>
        <v>5665440</v>
      </c>
      <c r="L1402" s="8">
        <f t="shared" si="106"/>
        <v>2585856</v>
      </c>
      <c r="M1402" s="9" t="str">
        <f t="shared" si="107"/>
        <v>&gt; 500</v>
      </c>
      <c r="N1402">
        <f t="shared" si="108"/>
        <v>7281.5999999999995</v>
      </c>
      <c r="O1402" s="8">
        <f t="shared" si="109"/>
        <v>3079584</v>
      </c>
    </row>
    <row r="1403" spans="1:15" x14ac:dyDescent="0.3">
      <c r="A1403" t="s">
        <v>2765</v>
      </c>
      <c r="B1403" t="s">
        <v>2766</v>
      </c>
      <c r="C1403" t="s">
        <v>2035</v>
      </c>
      <c r="D1403" s="7">
        <v>3349</v>
      </c>
      <c r="E1403" s="7">
        <v>4799</v>
      </c>
      <c r="F1403" s="2">
        <v>0.3</v>
      </c>
      <c r="G1403" s="5">
        <v>3.7</v>
      </c>
      <c r="H1403" s="6">
        <v>4200</v>
      </c>
      <c r="I1403" t="s">
        <v>2954</v>
      </c>
      <c r="J1403" t="s">
        <v>3043</v>
      </c>
      <c r="K1403" s="7">
        <f t="shared" si="105"/>
        <v>20155800</v>
      </c>
      <c r="L1403" s="8">
        <f t="shared" si="106"/>
        <v>14065800</v>
      </c>
      <c r="M1403" s="9" t="str">
        <f t="shared" si="107"/>
        <v>&gt; 500</v>
      </c>
      <c r="N1403">
        <f t="shared" si="108"/>
        <v>15540</v>
      </c>
      <c r="O1403" s="8">
        <f t="shared" si="109"/>
        <v>6090000</v>
      </c>
    </row>
    <row r="1404" spans="1:15" x14ac:dyDescent="0.3">
      <c r="A1404" t="s">
        <v>2767</v>
      </c>
      <c r="B1404" t="s">
        <v>2768</v>
      </c>
      <c r="C1404" t="s">
        <v>2132</v>
      </c>
      <c r="D1404" s="7">
        <v>4899</v>
      </c>
      <c r="E1404" s="7">
        <v>8999</v>
      </c>
      <c r="F1404" s="2">
        <v>0.46</v>
      </c>
      <c r="G1404" s="5">
        <v>4.0999999999999996</v>
      </c>
      <c r="H1404" s="6">
        <v>297</v>
      </c>
      <c r="I1404" t="s">
        <v>2954</v>
      </c>
      <c r="J1404" t="s">
        <v>3061</v>
      </c>
      <c r="K1404" s="7">
        <f t="shared" si="105"/>
        <v>2672703</v>
      </c>
      <c r="L1404" s="8">
        <f t="shared" si="106"/>
        <v>1455003</v>
      </c>
      <c r="M1404" s="9" t="str">
        <f t="shared" si="107"/>
        <v>&gt; 500</v>
      </c>
      <c r="N1404">
        <f t="shared" si="108"/>
        <v>1217.6999999999998</v>
      </c>
      <c r="O1404" s="8">
        <f t="shared" si="109"/>
        <v>1217700</v>
      </c>
    </row>
    <row r="1405" spans="1:15" x14ac:dyDescent="0.3">
      <c r="A1405" t="s">
        <v>2769</v>
      </c>
      <c r="B1405" t="s">
        <v>2770</v>
      </c>
      <c r="C1405" t="s">
        <v>1995</v>
      </c>
      <c r="D1405" s="7">
        <v>1199</v>
      </c>
      <c r="E1405" s="7">
        <v>1899</v>
      </c>
      <c r="F1405" s="2">
        <v>0.37</v>
      </c>
      <c r="G1405" s="5">
        <v>4.2</v>
      </c>
      <c r="H1405" s="6">
        <v>3858</v>
      </c>
      <c r="I1405" t="s">
        <v>2954</v>
      </c>
      <c r="J1405" t="s">
        <v>3070</v>
      </c>
      <c r="K1405" s="7">
        <f t="shared" si="105"/>
        <v>7326342</v>
      </c>
      <c r="L1405" s="8">
        <f t="shared" si="106"/>
        <v>4625742</v>
      </c>
      <c r="M1405" s="9" t="str">
        <f t="shared" si="107"/>
        <v>&gt; 500</v>
      </c>
      <c r="N1405">
        <f t="shared" si="108"/>
        <v>16203.6</v>
      </c>
      <c r="O1405" s="8">
        <f t="shared" si="109"/>
        <v>2700600</v>
      </c>
    </row>
    <row r="1406" spans="1:15" x14ac:dyDescent="0.3">
      <c r="A1406" t="s">
        <v>2771</v>
      </c>
      <c r="B1406" t="s">
        <v>2772</v>
      </c>
      <c r="C1406" t="s">
        <v>2498</v>
      </c>
      <c r="D1406" s="7">
        <v>3290</v>
      </c>
      <c r="E1406" s="7">
        <v>5799</v>
      </c>
      <c r="F1406" s="2">
        <v>0.43</v>
      </c>
      <c r="G1406" s="5">
        <v>4.3</v>
      </c>
      <c r="H1406" s="6">
        <v>168</v>
      </c>
      <c r="I1406" t="s">
        <v>2954</v>
      </c>
      <c r="J1406" t="s">
        <v>3055</v>
      </c>
      <c r="K1406" s="7">
        <f t="shared" si="105"/>
        <v>974232</v>
      </c>
      <c r="L1406" s="8">
        <f t="shared" si="106"/>
        <v>552720</v>
      </c>
      <c r="M1406" s="9" t="str">
        <f t="shared" si="107"/>
        <v>&gt; 500</v>
      </c>
      <c r="N1406">
        <f t="shared" si="108"/>
        <v>722.4</v>
      </c>
      <c r="O1406" s="8">
        <f t="shared" si="109"/>
        <v>421512</v>
      </c>
    </row>
    <row r="1407" spans="1:15" x14ac:dyDescent="0.3">
      <c r="A1407" t="s">
        <v>2773</v>
      </c>
      <c r="B1407" t="s">
        <v>2774</v>
      </c>
      <c r="C1407" t="s">
        <v>1950</v>
      </c>
      <c r="D1407" s="7">
        <v>179</v>
      </c>
      <c r="E1407" s="7">
        <v>799</v>
      </c>
      <c r="F1407" s="2">
        <v>0.78</v>
      </c>
      <c r="G1407" s="5">
        <v>3.6</v>
      </c>
      <c r="H1407" s="6">
        <v>101</v>
      </c>
      <c r="I1407" t="s">
        <v>2954</v>
      </c>
      <c r="J1407" t="s">
        <v>3098</v>
      </c>
      <c r="K1407" s="7">
        <f t="shared" si="105"/>
        <v>80699</v>
      </c>
      <c r="L1407" s="8">
        <f t="shared" si="106"/>
        <v>18079</v>
      </c>
      <c r="M1407" s="9" t="str">
        <f t="shared" si="107"/>
        <v xml:space="preserve"> &lt; 200</v>
      </c>
      <c r="N1407">
        <f t="shared" si="108"/>
        <v>363.6</v>
      </c>
      <c r="O1407" s="8">
        <f t="shared" si="109"/>
        <v>62620</v>
      </c>
    </row>
    <row r="1408" spans="1:15" x14ac:dyDescent="0.3">
      <c r="A1408" t="s">
        <v>2775</v>
      </c>
      <c r="B1408" t="s">
        <v>2776</v>
      </c>
      <c r="C1408" t="s">
        <v>2707</v>
      </c>
      <c r="D1408" s="7">
        <v>149</v>
      </c>
      <c r="E1408" s="7">
        <v>300</v>
      </c>
      <c r="F1408" s="2">
        <v>0.5</v>
      </c>
      <c r="G1408" s="5">
        <v>4.0999999999999996</v>
      </c>
      <c r="H1408" s="6">
        <v>4074</v>
      </c>
      <c r="I1408" t="s">
        <v>2954</v>
      </c>
      <c r="J1408" t="s">
        <v>3046</v>
      </c>
      <c r="K1408" s="7">
        <f t="shared" si="105"/>
        <v>1222200</v>
      </c>
      <c r="L1408" s="8">
        <f t="shared" si="106"/>
        <v>607026</v>
      </c>
      <c r="M1408" s="9" t="str">
        <f t="shared" si="107"/>
        <v xml:space="preserve"> &lt; 200</v>
      </c>
      <c r="N1408">
        <f t="shared" si="108"/>
        <v>16703.399999999998</v>
      </c>
      <c r="O1408" s="8">
        <f t="shared" si="109"/>
        <v>615174</v>
      </c>
    </row>
    <row r="1409" spans="1:15" x14ac:dyDescent="0.3">
      <c r="A1409" t="s">
        <v>2777</v>
      </c>
      <c r="B1409" t="s">
        <v>2778</v>
      </c>
      <c r="C1409" t="s">
        <v>1982</v>
      </c>
      <c r="D1409" s="7">
        <v>5490</v>
      </c>
      <c r="E1409" s="7">
        <v>7200</v>
      </c>
      <c r="F1409" s="2">
        <v>0.24</v>
      </c>
      <c r="G1409" s="5">
        <v>4.5</v>
      </c>
      <c r="H1409" s="6">
        <v>1408</v>
      </c>
      <c r="I1409" t="s">
        <v>2954</v>
      </c>
      <c r="J1409" t="s">
        <v>3107</v>
      </c>
      <c r="K1409" s="7">
        <f t="shared" si="105"/>
        <v>10137600</v>
      </c>
      <c r="L1409" s="8">
        <f t="shared" si="106"/>
        <v>7729920</v>
      </c>
      <c r="M1409" s="9" t="str">
        <f t="shared" si="107"/>
        <v>&gt; 500</v>
      </c>
      <c r="N1409">
        <f t="shared" si="108"/>
        <v>6336</v>
      </c>
      <c r="O1409" s="8">
        <f t="shared" si="109"/>
        <v>2407680</v>
      </c>
    </row>
    <row r="1410" spans="1:15" x14ac:dyDescent="0.3">
      <c r="A1410" t="s">
        <v>2779</v>
      </c>
      <c r="B1410" t="s">
        <v>2780</v>
      </c>
      <c r="C1410" t="s">
        <v>1953</v>
      </c>
      <c r="D1410" s="7">
        <v>379</v>
      </c>
      <c r="E1410" s="7">
        <v>389</v>
      </c>
      <c r="F1410" s="2">
        <v>0.03</v>
      </c>
      <c r="G1410" s="5">
        <v>4.2</v>
      </c>
      <c r="H1410" s="6">
        <v>3739</v>
      </c>
      <c r="I1410" t="s">
        <v>2954</v>
      </c>
      <c r="J1410" t="s">
        <v>3052</v>
      </c>
      <c r="K1410" s="7">
        <f t="shared" si="105"/>
        <v>1454471</v>
      </c>
      <c r="L1410" s="8">
        <f t="shared" si="106"/>
        <v>1417081</v>
      </c>
      <c r="M1410" s="9" t="str">
        <f t="shared" si="107"/>
        <v>200 – 500</v>
      </c>
      <c r="N1410">
        <f t="shared" si="108"/>
        <v>15703.800000000001</v>
      </c>
      <c r="O1410" s="8">
        <f t="shared" si="109"/>
        <v>37390</v>
      </c>
    </row>
    <row r="1411" spans="1:15" x14ac:dyDescent="0.3">
      <c r="A1411" t="s">
        <v>2781</v>
      </c>
      <c r="B1411" t="s">
        <v>2782</v>
      </c>
      <c r="C1411" t="s">
        <v>2285</v>
      </c>
      <c r="D1411" s="7">
        <v>8699</v>
      </c>
      <c r="E1411" s="7">
        <v>13049</v>
      </c>
      <c r="F1411" s="2">
        <v>0.33</v>
      </c>
      <c r="G1411" s="5">
        <v>4.3</v>
      </c>
      <c r="H1411" s="6">
        <v>5891</v>
      </c>
      <c r="I1411" t="s">
        <v>2954</v>
      </c>
      <c r="J1411" t="s">
        <v>3047</v>
      </c>
      <c r="K1411" s="7">
        <f t="shared" ref="K1411:K1463" si="110" xml:space="preserve"> E1411 * H1411</f>
        <v>76871659</v>
      </c>
      <c r="L1411" s="8">
        <f t="shared" ref="L1411:L1463" si="111">D1411*H1411</f>
        <v>51245809</v>
      </c>
      <c r="M1411" s="9" t="str">
        <f t="shared" ref="M1411:M1463" si="112">IF(D1411&lt;200," &lt; 200",IF(D1411 &lt;= 500,"200 – 500","&gt; 500"))</f>
        <v>&gt; 500</v>
      </c>
      <c r="N1411">
        <f t="shared" ref="N1411:N1463" si="113">G1411*H1411</f>
        <v>25331.3</v>
      </c>
      <c r="O1411" s="8">
        <f t="shared" ref="O1411:O1463" si="114">(E1411-D1411)*H1411</f>
        <v>25625850</v>
      </c>
    </row>
    <row r="1412" spans="1:15" x14ac:dyDescent="0.3">
      <c r="A1412" t="s">
        <v>2783</v>
      </c>
      <c r="B1412" t="s">
        <v>2784</v>
      </c>
      <c r="C1412" t="s">
        <v>1982</v>
      </c>
      <c r="D1412" s="7">
        <v>3041.67</v>
      </c>
      <c r="E1412" s="7">
        <v>5999</v>
      </c>
      <c r="F1412" s="2">
        <v>0.49</v>
      </c>
      <c r="G1412" s="5">
        <v>4</v>
      </c>
      <c r="H1412" s="6">
        <v>777</v>
      </c>
      <c r="I1412" t="s">
        <v>2954</v>
      </c>
      <c r="J1412" t="s">
        <v>3084</v>
      </c>
      <c r="K1412" s="7">
        <f t="shared" si="110"/>
        <v>4661223</v>
      </c>
      <c r="L1412" s="8">
        <f t="shared" si="111"/>
        <v>2363377.59</v>
      </c>
      <c r="M1412" s="9" t="str">
        <f t="shared" si="112"/>
        <v>&gt; 500</v>
      </c>
      <c r="N1412">
        <f t="shared" si="113"/>
        <v>3108</v>
      </c>
      <c r="O1412" s="8">
        <f t="shared" si="114"/>
        <v>2297845.41</v>
      </c>
    </row>
    <row r="1413" spans="1:15" x14ac:dyDescent="0.3">
      <c r="A1413" t="s">
        <v>2785</v>
      </c>
      <c r="B1413" t="s">
        <v>2786</v>
      </c>
      <c r="C1413" t="s">
        <v>1976</v>
      </c>
      <c r="D1413" s="7">
        <v>1745</v>
      </c>
      <c r="E1413" s="7">
        <v>2400</v>
      </c>
      <c r="F1413" s="2">
        <v>0.27</v>
      </c>
      <c r="G1413" s="5">
        <v>4.2</v>
      </c>
      <c r="H1413" s="6">
        <v>14160</v>
      </c>
      <c r="I1413" t="s">
        <v>2954</v>
      </c>
      <c r="J1413" t="s">
        <v>3052</v>
      </c>
      <c r="K1413" s="7">
        <f t="shared" si="110"/>
        <v>33984000</v>
      </c>
      <c r="L1413" s="8">
        <f t="shared" si="111"/>
        <v>24709200</v>
      </c>
      <c r="M1413" s="9" t="str">
        <f t="shared" si="112"/>
        <v>&gt; 500</v>
      </c>
      <c r="N1413">
        <f t="shared" si="113"/>
        <v>59472</v>
      </c>
      <c r="O1413" s="8">
        <f t="shared" si="114"/>
        <v>9274800</v>
      </c>
    </row>
    <row r="1414" spans="1:15" x14ac:dyDescent="0.3">
      <c r="A1414" t="s">
        <v>2787</v>
      </c>
      <c r="B1414" t="s">
        <v>2788</v>
      </c>
      <c r="C1414" t="s">
        <v>1967</v>
      </c>
      <c r="D1414" s="7">
        <v>3180</v>
      </c>
      <c r="E1414" s="7">
        <v>5295</v>
      </c>
      <c r="F1414" s="2">
        <v>0.4</v>
      </c>
      <c r="G1414" s="5">
        <v>4.2</v>
      </c>
      <c r="H1414" s="6">
        <v>6919</v>
      </c>
      <c r="I1414" t="s">
        <v>2954</v>
      </c>
      <c r="J1414" t="s">
        <v>3050</v>
      </c>
      <c r="K1414" s="7">
        <f t="shared" si="110"/>
        <v>36636105</v>
      </c>
      <c r="L1414" s="8">
        <f t="shared" si="111"/>
        <v>22002420</v>
      </c>
      <c r="M1414" s="9" t="str">
        <f t="shared" si="112"/>
        <v>&gt; 500</v>
      </c>
      <c r="N1414">
        <f t="shared" si="113"/>
        <v>29059.800000000003</v>
      </c>
      <c r="O1414" s="8">
        <f t="shared" si="114"/>
        <v>14633685</v>
      </c>
    </row>
    <row r="1415" spans="1:15" x14ac:dyDescent="0.3">
      <c r="A1415" t="s">
        <v>2789</v>
      </c>
      <c r="B1415" t="s">
        <v>2790</v>
      </c>
      <c r="C1415" t="s">
        <v>2285</v>
      </c>
      <c r="D1415" s="7">
        <v>4999</v>
      </c>
      <c r="E1415" s="7">
        <v>24999</v>
      </c>
      <c r="F1415" s="2">
        <v>0.8</v>
      </c>
      <c r="G1415" s="5">
        <v>4.5</v>
      </c>
      <c r="H1415" s="6">
        <v>287</v>
      </c>
      <c r="I1415" t="s">
        <v>2954</v>
      </c>
      <c r="J1415" t="s">
        <v>3049</v>
      </c>
      <c r="K1415" s="7">
        <f t="shared" si="110"/>
        <v>7174713</v>
      </c>
      <c r="L1415" s="8">
        <f t="shared" si="111"/>
        <v>1434713</v>
      </c>
      <c r="M1415" s="9" t="str">
        <f t="shared" si="112"/>
        <v>&gt; 500</v>
      </c>
      <c r="N1415">
        <f t="shared" si="113"/>
        <v>1291.5</v>
      </c>
      <c r="O1415" s="8">
        <f t="shared" si="114"/>
        <v>5740000</v>
      </c>
    </row>
    <row r="1416" spans="1:15" x14ac:dyDescent="0.3">
      <c r="A1416" t="s">
        <v>2791</v>
      </c>
      <c r="B1416" t="s">
        <v>2792</v>
      </c>
      <c r="C1416" t="s">
        <v>2023</v>
      </c>
      <c r="D1416" s="7">
        <v>390</v>
      </c>
      <c r="E1416" s="7">
        <v>799</v>
      </c>
      <c r="F1416" s="2">
        <v>0.51</v>
      </c>
      <c r="G1416" s="5">
        <v>3.8</v>
      </c>
      <c r="H1416" s="6">
        <v>287</v>
      </c>
      <c r="I1416" t="s">
        <v>2954</v>
      </c>
      <c r="J1416" t="s">
        <v>3084</v>
      </c>
      <c r="K1416" s="7">
        <f t="shared" si="110"/>
        <v>229313</v>
      </c>
      <c r="L1416" s="8">
        <f t="shared" si="111"/>
        <v>111930</v>
      </c>
      <c r="M1416" s="9" t="str">
        <f t="shared" si="112"/>
        <v>200 – 500</v>
      </c>
      <c r="N1416">
        <f t="shared" si="113"/>
        <v>1090.5999999999999</v>
      </c>
      <c r="O1416" s="8">
        <f t="shared" si="114"/>
        <v>117383</v>
      </c>
    </row>
    <row r="1417" spans="1:15" x14ac:dyDescent="0.3">
      <c r="A1417" t="s">
        <v>2793</v>
      </c>
      <c r="B1417" t="s">
        <v>2794</v>
      </c>
      <c r="C1417" t="s">
        <v>2795</v>
      </c>
      <c r="D1417" s="7">
        <v>1999</v>
      </c>
      <c r="E1417" s="7">
        <v>2999</v>
      </c>
      <c r="F1417" s="2">
        <v>0.33</v>
      </c>
      <c r="G1417" s="5">
        <v>4.4000000000000004</v>
      </c>
      <c r="H1417" s="6">
        <v>388</v>
      </c>
      <c r="I1417" t="s">
        <v>2954</v>
      </c>
      <c r="J1417" t="s">
        <v>3059</v>
      </c>
      <c r="K1417" s="7">
        <f t="shared" si="110"/>
        <v>1163612</v>
      </c>
      <c r="L1417" s="8">
        <f t="shared" si="111"/>
        <v>775612</v>
      </c>
      <c r="M1417" s="9" t="str">
        <f t="shared" si="112"/>
        <v>&gt; 500</v>
      </c>
      <c r="N1417">
        <f t="shared" si="113"/>
        <v>1707.2</v>
      </c>
      <c r="O1417" s="8">
        <f t="shared" si="114"/>
        <v>388000</v>
      </c>
    </row>
    <row r="1418" spans="1:15" x14ac:dyDescent="0.3">
      <c r="A1418" t="s">
        <v>2796</v>
      </c>
      <c r="B1418" t="s">
        <v>2797</v>
      </c>
      <c r="C1418" t="s">
        <v>2055</v>
      </c>
      <c r="D1418" s="7">
        <v>1624</v>
      </c>
      <c r="E1418" s="7">
        <v>2495</v>
      </c>
      <c r="F1418" s="2">
        <v>0.35</v>
      </c>
      <c r="G1418" s="5">
        <v>4.0999999999999996</v>
      </c>
      <c r="H1418" s="6">
        <v>827</v>
      </c>
      <c r="I1418" t="s">
        <v>2954</v>
      </c>
      <c r="J1418" t="s">
        <v>3109</v>
      </c>
      <c r="K1418" s="7">
        <f t="shared" si="110"/>
        <v>2063365</v>
      </c>
      <c r="L1418" s="8">
        <f t="shared" si="111"/>
        <v>1343048</v>
      </c>
      <c r="M1418" s="9" t="str">
        <f t="shared" si="112"/>
        <v>&gt; 500</v>
      </c>
      <c r="N1418">
        <f t="shared" si="113"/>
        <v>3390.7</v>
      </c>
      <c r="O1418" s="8">
        <f t="shared" si="114"/>
        <v>720317</v>
      </c>
    </row>
    <row r="1419" spans="1:15" x14ac:dyDescent="0.3">
      <c r="A1419" t="s">
        <v>2798</v>
      </c>
      <c r="B1419" t="s">
        <v>2799</v>
      </c>
      <c r="C1419" t="s">
        <v>2707</v>
      </c>
      <c r="D1419" s="7">
        <v>184</v>
      </c>
      <c r="E1419" s="7">
        <v>450</v>
      </c>
      <c r="F1419" s="2">
        <v>0.59</v>
      </c>
      <c r="G1419" s="5">
        <v>4.2</v>
      </c>
      <c r="H1419" s="6">
        <v>4971</v>
      </c>
      <c r="I1419" t="s">
        <v>2954</v>
      </c>
      <c r="J1419" t="s">
        <v>3063</v>
      </c>
      <c r="K1419" s="7">
        <f t="shared" si="110"/>
        <v>2236950</v>
      </c>
      <c r="L1419" s="8">
        <f t="shared" si="111"/>
        <v>914664</v>
      </c>
      <c r="M1419" s="9" t="str">
        <f t="shared" si="112"/>
        <v xml:space="preserve"> &lt; 200</v>
      </c>
      <c r="N1419">
        <f t="shared" si="113"/>
        <v>20878.2</v>
      </c>
      <c r="O1419" s="8">
        <f t="shared" si="114"/>
        <v>1322286</v>
      </c>
    </row>
    <row r="1420" spans="1:15" x14ac:dyDescent="0.3">
      <c r="A1420" t="s">
        <v>2800</v>
      </c>
      <c r="B1420" t="s">
        <v>2801</v>
      </c>
      <c r="C1420" t="s">
        <v>1950</v>
      </c>
      <c r="D1420" s="7">
        <v>445</v>
      </c>
      <c r="E1420" s="7">
        <v>999</v>
      </c>
      <c r="F1420" s="2">
        <v>0.55000000000000004</v>
      </c>
      <c r="G1420" s="5">
        <v>4.3</v>
      </c>
      <c r="H1420" s="6">
        <v>229</v>
      </c>
      <c r="I1420" t="s">
        <v>2954</v>
      </c>
      <c r="J1420" t="s">
        <v>3107</v>
      </c>
      <c r="K1420" s="7">
        <f t="shared" si="110"/>
        <v>228771</v>
      </c>
      <c r="L1420" s="8">
        <f t="shared" si="111"/>
        <v>101905</v>
      </c>
      <c r="M1420" s="9" t="str">
        <f t="shared" si="112"/>
        <v>200 – 500</v>
      </c>
      <c r="N1420">
        <f t="shared" si="113"/>
        <v>984.69999999999993</v>
      </c>
      <c r="O1420" s="8">
        <f t="shared" si="114"/>
        <v>126866</v>
      </c>
    </row>
    <row r="1421" spans="1:15" x14ac:dyDescent="0.3">
      <c r="A1421" t="s">
        <v>2802</v>
      </c>
      <c r="B1421" t="s">
        <v>2803</v>
      </c>
      <c r="C1421" t="s">
        <v>2804</v>
      </c>
      <c r="D1421" s="7">
        <v>699</v>
      </c>
      <c r="E1421" s="7">
        <v>1690</v>
      </c>
      <c r="F1421" s="2">
        <v>0.59</v>
      </c>
      <c r="G1421" s="5">
        <v>4.0999999999999996</v>
      </c>
      <c r="H1421" s="6">
        <v>3524</v>
      </c>
      <c r="I1421" t="s">
        <v>2954</v>
      </c>
      <c r="J1421" t="s">
        <v>3046</v>
      </c>
      <c r="K1421" s="7">
        <f t="shared" si="110"/>
        <v>5955560</v>
      </c>
      <c r="L1421" s="8">
        <f t="shared" si="111"/>
        <v>2463276</v>
      </c>
      <c r="M1421" s="9" t="str">
        <f t="shared" si="112"/>
        <v>&gt; 500</v>
      </c>
      <c r="N1421">
        <f t="shared" si="113"/>
        <v>14448.4</v>
      </c>
      <c r="O1421" s="8">
        <f t="shared" si="114"/>
        <v>3492284</v>
      </c>
    </row>
    <row r="1422" spans="1:15" x14ac:dyDescent="0.3">
      <c r="A1422" t="s">
        <v>2805</v>
      </c>
      <c r="B1422" t="s">
        <v>2806</v>
      </c>
      <c r="C1422" t="s">
        <v>1967</v>
      </c>
      <c r="D1422" s="7">
        <v>1601</v>
      </c>
      <c r="E1422" s="7">
        <v>3890</v>
      </c>
      <c r="F1422" s="2">
        <v>0.59</v>
      </c>
      <c r="G1422" s="5">
        <v>4.2</v>
      </c>
      <c r="H1422" s="6">
        <v>156</v>
      </c>
      <c r="I1422" t="s">
        <v>2954</v>
      </c>
      <c r="J1422" t="s">
        <v>3110</v>
      </c>
      <c r="K1422" s="7">
        <f t="shared" si="110"/>
        <v>606840</v>
      </c>
      <c r="L1422" s="8">
        <f t="shared" si="111"/>
        <v>249756</v>
      </c>
      <c r="M1422" s="9" t="str">
        <f t="shared" si="112"/>
        <v>&gt; 500</v>
      </c>
      <c r="N1422">
        <f t="shared" si="113"/>
        <v>655.20000000000005</v>
      </c>
      <c r="O1422" s="8">
        <f t="shared" si="114"/>
        <v>357084</v>
      </c>
    </row>
    <row r="1423" spans="1:15" x14ac:dyDescent="0.3">
      <c r="A1423" t="s">
        <v>2807</v>
      </c>
      <c r="B1423" t="s">
        <v>2808</v>
      </c>
      <c r="C1423" t="s">
        <v>2187</v>
      </c>
      <c r="D1423" s="7">
        <v>231</v>
      </c>
      <c r="E1423" s="7">
        <v>260</v>
      </c>
      <c r="F1423" s="2">
        <v>0.11</v>
      </c>
      <c r="G1423" s="5">
        <v>4.0999999999999996</v>
      </c>
      <c r="H1423" s="6">
        <v>490</v>
      </c>
      <c r="I1423" t="s">
        <v>2954</v>
      </c>
      <c r="J1423" t="s">
        <v>3049</v>
      </c>
      <c r="K1423" s="7">
        <f t="shared" si="110"/>
        <v>127400</v>
      </c>
      <c r="L1423" s="8">
        <f t="shared" si="111"/>
        <v>113190</v>
      </c>
      <c r="M1423" s="9" t="str">
        <f t="shared" si="112"/>
        <v>200 – 500</v>
      </c>
      <c r="N1423">
        <f t="shared" si="113"/>
        <v>2008.9999999999998</v>
      </c>
      <c r="O1423" s="8">
        <f t="shared" si="114"/>
        <v>14210</v>
      </c>
    </row>
    <row r="1424" spans="1:15" x14ac:dyDescent="0.3">
      <c r="A1424" t="s">
        <v>2809</v>
      </c>
      <c r="B1424" t="s">
        <v>2810</v>
      </c>
      <c r="C1424" t="s">
        <v>1950</v>
      </c>
      <c r="D1424" s="7">
        <v>369</v>
      </c>
      <c r="E1424" s="7">
        <v>599</v>
      </c>
      <c r="F1424" s="2">
        <v>0.38</v>
      </c>
      <c r="G1424" s="5">
        <v>3.9</v>
      </c>
      <c r="H1424" s="6">
        <v>82</v>
      </c>
      <c r="I1424" t="s">
        <v>2954</v>
      </c>
      <c r="J1424" t="s">
        <v>3077</v>
      </c>
      <c r="K1424" s="7">
        <f t="shared" si="110"/>
        <v>49118</v>
      </c>
      <c r="L1424" s="8">
        <f t="shared" si="111"/>
        <v>30258</v>
      </c>
      <c r="M1424" s="9" t="str">
        <f t="shared" si="112"/>
        <v>200 – 500</v>
      </c>
      <c r="N1424">
        <f t="shared" si="113"/>
        <v>319.8</v>
      </c>
      <c r="O1424" s="8">
        <f t="shared" si="114"/>
        <v>18860</v>
      </c>
    </row>
    <row r="1425" spans="1:15" x14ac:dyDescent="0.3">
      <c r="A1425" t="s">
        <v>2811</v>
      </c>
      <c r="B1425" t="s">
        <v>2812</v>
      </c>
      <c r="C1425" t="s">
        <v>1941</v>
      </c>
      <c r="D1425" s="7">
        <v>809</v>
      </c>
      <c r="E1425" s="7">
        <v>1950</v>
      </c>
      <c r="F1425" s="2">
        <v>0.59</v>
      </c>
      <c r="G1425" s="5">
        <v>3.9</v>
      </c>
      <c r="H1425" s="6">
        <v>710</v>
      </c>
      <c r="I1425" t="s">
        <v>2954</v>
      </c>
      <c r="J1425" t="s">
        <v>3046</v>
      </c>
      <c r="K1425" s="7">
        <f t="shared" si="110"/>
        <v>1384500</v>
      </c>
      <c r="L1425" s="8">
        <f t="shared" si="111"/>
        <v>574390</v>
      </c>
      <c r="M1425" s="9" t="str">
        <f t="shared" si="112"/>
        <v>&gt; 500</v>
      </c>
      <c r="N1425">
        <f t="shared" si="113"/>
        <v>2769</v>
      </c>
      <c r="O1425" s="8">
        <f t="shared" si="114"/>
        <v>810110</v>
      </c>
    </row>
    <row r="1426" spans="1:15" x14ac:dyDescent="0.3">
      <c r="A1426" t="s">
        <v>2813</v>
      </c>
      <c r="B1426" t="s">
        <v>2814</v>
      </c>
      <c r="C1426" t="s">
        <v>1982</v>
      </c>
      <c r="D1426" s="7">
        <v>1199</v>
      </c>
      <c r="E1426" s="7">
        <v>2990</v>
      </c>
      <c r="F1426" s="2">
        <v>0.6</v>
      </c>
      <c r="G1426" s="5">
        <v>3.8</v>
      </c>
      <c r="H1426" s="6">
        <v>133</v>
      </c>
      <c r="I1426" t="s">
        <v>2954</v>
      </c>
      <c r="J1426" t="s">
        <v>3043</v>
      </c>
      <c r="K1426" s="7">
        <f t="shared" si="110"/>
        <v>397670</v>
      </c>
      <c r="L1426" s="8">
        <f t="shared" si="111"/>
        <v>159467</v>
      </c>
      <c r="M1426" s="9" t="str">
        <f t="shared" si="112"/>
        <v>&gt; 500</v>
      </c>
      <c r="N1426">
        <f t="shared" si="113"/>
        <v>505.4</v>
      </c>
      <c r="O1426" s="8">
        <f t="shared" si="114"/>
        <v>238203</v>
      </c>
    </row>
    <row r="1427" spans="1:15" x14ac:dyDescent="0.3">
      <c r="A1427" t="s">
        <v>2815</v>
      </c>
      <c r="B1427" t="s">
        <v>2816</v>
      </c>
      <c r="C1427" t="s">
        <v>1982</v>
      </c>
      <c r="D1427" s="7">
        <v>6120</v>
      </c>
      <c r="E1427" s="7">
        <v>8073</v>
      </c>
      <c r="F1427" s="2">
        <v>0.24</v>
      </c>
      <c r="G1427" s="5">
        <v>4.5999999999999996</v>
      </c>
      <c r="H1427" s="6">
        <v>2751</v>
      </c>
      <c r="I1427" t="s">
        <v>2954</v>
      </c>
      <c r="J1427" t="s">
        <v>3052</v>
      </c>
      <c r="K1427" s="7">
        <f t="shared" si="110"/>
        <v>22208823</v>
      </c>
      <c r="L1427" s="8">
        <f t="shared" si="111"/>
        <v>16836120</v>
      </c>
      <c r="M1427" s="9" t="str">
        <f t="shared" si="112"/>
        <v>&gt; 500</v>
      </c>
      <c r="N1427">
        <f t="shared" si="113"/>
        <v>12654.599999999999</v>
      </c>
      <c r="O1427" s="8">
        <f t="shared" si="114"/>
        <v>5372703</v>
      </c>
    </row>
    <row r="1428" spans="1:15" x14ac:dyDescent="0.3">
      <c r="A1428" t="s">
        <v>2817</v>
      </c>
      <c r="B1428" t="s">
        <v>2818</v>
      </c>
      <c r="C1428" t="s">
        <v>2026</v>
      </c>
      <c r="D1428" s="7">
        <v>1799</v>
      </c>
      <c r="E1428" s="7">
        <v>2599</v>
      </c>
      <c r="F1428" s="2">
        <v>0.31</v>
      </c>
      <c r="G1428" s="5">
        <v>3.6</v>
      </c>
      <c r="H1428" s="6">
        <v>771</v>
      </c>
      <c r="I1428" t="s">
        <v>2954</v>
      </c>
      <c r="J1428" t="s">
        <v>3052</v>
      </c>
      <c r="K1428" s="7">
        <f t="shared" si="110"/>
        <v>2003829</v>
      </c>
      <c r="L1428" s="8">
        <f t="shared" si="111"/>
        <v>1387029</v>
      </c>
      <c r="M1428" s="9" t="str">
        <f t="shared" si="112"/>
        <v>&gt; 500</v>
      </c>
      <c r="N1428">
        <f t="shared" si="113"/>
        <v>2775.6</v>
      </c>
      <c r="O1428" s="8">
        <f t="shared" si="114"/>
        <v>616800</v>
      </c>
    </row>
    <row r="1429" spans="1:15" x14ac:dyDescent="0.3">
      <c r="A1429" t="s">
        <v>2819</v>
      </c>
      <c r="B1429" t="s">
        <v>2820</v>
      </c>
      <c r="C1429" t="s">
        <v>2562</v>
      </c>
      <c r="D1429" s="7">
        <v>18999</v>
      </c>
      <c r="E1429" s="7">
        <v>29999</v>
      </c>
      <c r="F1429" s="2">
        <v>0.37</v>
      </c>
      <c r="G1429" s="5">
        <v>4.0999999999999996</v>
      </c>
      <c r="H1429" s="6">
        <v>2536</v>
      </c>
      <c r="I1429" t="s">
        <v>2954</v>
      </c>
      <c r="J1429" t="s">
        <v>3060</v>
      </c>
      <c r="K1429" s="7">
        <f t="shared" si="110"/>
        <v>76077464</v>
      </c>
      <c r="L1429" s="8">
        <f t="shared" si="111"/>
        <v>48181464</v>
      </c>
      <c r="M1429" s="9" t="str">
        <f t="shared" si="112"/>
        <v>&gt; 500</v>
      </c>
      <c r="N1429">
        <f t="shared" si="113"/>
        <v>10397.599999999999</v>
      </c>
      <c r="O1429" s="8">
        <f t="shared" si="114"/>
        <v>27896000</v>
      </c>
    </row>
    <row r="1430" spans="1:15" x14ac:dyDescent="0.3">
      <c r="A1430" t="s">
        <v>2821</v>
      </c>
      <c r="B1430" t="s">
        <v>2822</v>
      </c>
      <c r="C1430" t="s">
        <v>2177</v>
      </c>
      <c r="D1430" s="7">
        <v>1999</v>
      </c>
      <c r="E1430" s="7">
        <v>2360</v>
      </c>
      <c r="F1430" s="2">
        <v>0.15</v>
      </c>
      <c r="G1430" s="5">
        <v>4.2</v>
      </c>
      <c r="H1430" s="6">
        <v>7801</v>
      </c>
      <c r="I1430" t="s">
        <v>2954</v>
      </c>
      <c r="J1430" t="s">
        <v>3100</v>
      </c>
      <c r="K1430" s="7">
        <f t="shared" si="110"/>
        <v>18410360</v>
      </c>
      <c r="L1430" s="8">
        <f t="shared" si="111"/>
        <v>15594199</v>
      </c>
      <c r="M1430" s="9" t="str">
        <f t="shared" si="112"/>
        <v>&gt; 500</v>
      </c>
      <c r="N1430">
        <f t="shared" si="113"/>
        <v>32764.2</v>
      </c>
      <c r="O1430" s="8">
        <f t="shared" si="114"/>
        <v>2816161</v>
      </c>
    </row>
    <row r="1431" spans="1:15" x14ac:dyDescent="0.3">
      <c r="A1431" t="s">
        <v>2823</v>
      </c>
      <c r="B1431" t="s">
        <v>2824</v>
      </c>
      <c r="C1431" t="s">
        <v>2825</v>
      </c>
      <c r="D1431" s="7">
        <v>5999</v>
      </c>
      <c r="E1431" s="7">
        <v>11495</v>
      </c>
      <c r="F1431" s="2">
        <v>0.48</v>
      </c>
      <c r="G1431" s="5">
        <v>4.3</v>
      </c>
      <c r="H1431" s="6">
        <v>534</v>
      </c>
      <c r="I1431" t="s">
        <v>2954</v>
      </c>
      <c r="J1431" t="s">
        <v>3075</v>
      </c>
      <c r="K1431" s="7">
        <f t="shared" si="110"/>
        <v>6138330</v>
      </c>
      <c r="L1431" s="8">
        <f t="shared" si="111"/>
        <v>3203466</v>
      </c>
      <c r="M1431" s="9" t="str">
        <f t="shared" si="112"/>
        <v>&gt; 500</v>
      </c>
      <c r="N1431">
        <f t="shared" si="113"/>
        <v>2296.1999999999998</v>
      </c>
      <c r="O1431" s="8">
        <f t="shared" si="114"/>
        <v>2934864</v>
      </c>
    </row>
    <row r="1432" spans="1:15" x14ac:dyDescent="0.3">
      <c r="A1432" t="s">
        <v>2826</v>
      </c>
      <c r="B1432" t="s">
        <v>2827</v>
      </c>
      <c r="C1432" t="s">
        <v>2112</v>
      </c>
      <c r="D1432" s="7">
        <v>2599</v>
      </c>
      <c r="E1432" s="7">
        <v>4780</v>
      </c>
      <c r="F1432" s="2">
        <v>0.46</v>
      </c>
      <c r="G1432" s="5">
        <v>3.9</v>
      </c>
      <c r="H1432" s="6">
        <v>898</v>
      </c>
      <c r="I1432" t="s">
        <v>2954</v>
      </c>
      <c r="J1432" t="s">
        <v>3111</v>
      </c>
      <c r="K1432" s="7">
        <f t="shared" si="110"/>
        <v>4292440</v>
      </c>
      <c r="L1432" s="8">
        <f t="shared" si="111"/>
        <v>2333902</v>
      </c>
      <c r="M1432" s="9" t="str">
        <f t="shared" si="112"/>
        <v>&gt; 500</v>
      </c>
      <c r="N1432">
        <f t="shared" si="113"/>
        <v>3502.2</v>
      </c>
      <c r="O1432" s="8">
        <f t="shared" si="114"/>
        <v>1958538</v>
      </c>
    </row>
    <row r="1433" spans="1:15" x14ac:dyDescent="0.3">
      <c r="A1433" t="s">
        <v>2828</v>
      </c>
      <c r="B1433" t="s">
        <v>2829</v>
      </c>
      <c r="C1433" t="s">
        <v>2679</v>
      </c>
      <c r="D1433" s="7">
        <v>1199</v>
      </c>
      <c r="E1433" s="7">
        <v>2400</v>
      </c>
      <c r="F1433" s="2">
        <v>0.5</v>
      </c>
      <c r="G1433" s="5">
        <v>3.9</v>
      </c>
      <c r="H1433" s="6">
        <v>1202</v>
      </c>
      <c r="I1433" t="s">
        <v>2954</v>
      </c>
      <c r="J1433" t="s">
        <v>3068</v>
      </c>
      <c r="K1433" s="7">
        <f t="shared" si="110"/>
        <v>2884800</v>
      </c>
      <c r="L1433" s="8">
        <f t="shared" si="111"/>
        <v>1441198</v>
      </c>
      <c r="M1433" s="9" t="str">
        <f t="shared" si="112"/>
        <v>&gt; 500</v>
      </c>
      <c r="N1433">
        <f t="shared" si="113"/>
        <v>4687.8</v>
      </c>
      <c r="O1433" s="8">
        <f t="shared" si="114"/>
        <v>1443602</v>
      </c>
    </row>
    <row r="1434" spans="1:15" x14ac:dyDescent="0.3">
      <c r="A1434" t="s">
        <v>2830</v>
      </c>
      <c r="B1434" t="s">
        <v>2831</v>
      </c>
      <c r="C1434" t="s">
        <v>2023</v>
      </c>
      <c r="D1434" s="7">
        <v>219</v>
      </c>
      <c r="E1434" s="7">
        <v>249</v>
      </c>
      <c r="F1434" s="2">
        <v>0.12</v>
      </c>
      <c r="G1434" s="5">
        <v>4</v>
      </c>
      <c r="H1434" s="6">
        <v>1108</v>
      </c>
      <c r="I1434" t="s">
        <v>2954</v>
      </c>
      <c r="J1434" t="s">
        <v>3105</v>
      </c>
      <c r="K1434" s="7">
        <f t="shared" si="110"/>
        <v>275892</v>
      </c>
      <c r="L1434" s="8">
        <f t="shared" si="111"/>
        <v>242652</v>
      </c>
      <c r="M1434" s="9" t="str">
        <f t="shared" si="112"/>
        <v>200 – 500</v>
      </c>
      <c r="N1434">
        <f t="shared" si="113"/>
        <v>4432</v>
      </c>
      <c r="O1434" s="8">
        <f t="shared" si="114"/>
        <v>33240</v>
      </c>
    </row>
    <row r="1435" spans="1:15" x14ac:dyDescent="0.3">
      <c r="A1435" t="s">
        <v>2832</v>
      </c>
      <c r="B1435" t="s">
        <v>2833</v>
      </c>
      <c r="C1435" t="s">
        <v>1947</v>
      </c>
      <c r="D1435" s="7">
        <v>799</v>
      </c>
      <c r="E1435" s="7">
        <v>1199</v>
      </c>
      <c r="F1435" s="2">
        <v>0.33</v>
      </c>
      <c r="G1435" s="5">
        <v>4.4000000000000004</v>
      </c>
      <c r="H1435" s="6">
        <v>17</v>
      </c>
      <c r="I1435" t="s">
        <v>2954</v>
      </c>
      <c r="J1435" t="s">
        <v>3059</v>
      </c>
      <c r="K1435" s="7">
        <f t="shared" si="110"/>
        <v>20383</v>
      </c>
      <c r="L1435" s="8">
        <f t="shared" si="111"/>
        <v>13583</v>
      </c>
      <c r="M1435" s="9" t="str">
        <f t="shared" si="112"/>
        <v>&gt; 500</v>
      </c>
      <c r="N1435">
        <f t="shared" si="113"/>
        <v>74.800000000000011</v>
      </c>
      <c r="O1435" s="8">
        <f t="shared" si="114"/>
        <v>6800</v>
      </c>
    </row>
    <row r="1436" spans="1:15" x14ac:dyDescent="0.3">
      <c r="A1436" t="s">
        <v>2834</v>
      </c>
      <c r="B1436" t="s">
        <v>2835</v>
      </c>
      <c r="C1436" t="s">
        <v>2253</v>
      </c>
      <c r="D1436" s="7">
        <v>6199</v>
      </c>
      <c r="E1436" s="7">
        <v>10999</v>
      </c>
      <c r="F1436" s="2">
        <v>0.44</v>
      </c>
      <c r="G1436" s="5">
        <v>4.2</v>
      </c>
      <c r="H1436" s="6">
        <v>10429</v>
      </c>
      <c r="I1436" t="s">
        <v>2954</v>
      </c>
      <c r="J1436" t="s">
        <v>3045</v>
      </c>
      <c r="K1436" s="7">
        <f t="shared" si="110"/>
        <v>114708571</v>
      </c>
      <c r="L1436" s="8">
        <f t="shared" si="111"/>
        <v>64649371</v>
      </c>
      <c r="M1436" s="9" t="str">
        <f t="shared" si="112"/>
        <v>&gt; 500</v>
      </c>
      <c r="N1436">
        <f t="shared" si="113"/>
        <v>43801.8</v>
      </c>
      <c r="O1436" s="8">
        <f t="shared" si="114"/>
        <v>50059200</v>
      </c>
    </row>
    <row r="1437" spans="1:15" x14ac:dyDescent="0.3">
      <c r="A1437" t="s">
        <v>2836</v>
      </c>
      <c r="B1437" t="s">
        <v>2837</v>
      </c>
      <c r="C1437" t="s">
        <v>2020</v>
      </c>
      <c r="D1437" s="7">
        <v>6790</v>
      </c>
      <c r="E1437" s="7">
        <v>10995</v>
      </c>
      <c r="F1437" s="2">
        <v>0.38</v>
      </c>
      <c r="G1437" s="5">
        <v>4.5</v>
      </c>
      <c r="H1437" s="6">
        <v>3192</v>
      </c>
      <c r="I1437" t="s">
        <v>2954</v>
      </c>
      <c r="J1437" t="s">
        <v>3082</v>
      </c>
      <c r="K1437" s="7">
        <f t="shared" si="110"/>
        <v>35096040</v>
      </c>
      <c r="L1437" s="8">
        <f t="shared" si="111"/>
        <v>21673680</v>
      </c>
      <c r="M1437" s="9" t="str">
        <f t="shared" si="112"/>
        <v>&gt; 500</v>
      </c>
      <c r="N1437">
        <f t="shared" si="113"/>
        <v>14364</v>
      </c>
      <c r="O1437" s="8">
        <f t="shared" si="114"/>
        <v>13422360</v>
      </c>
    </row>
    <row r="1438" spans="1:15" x14ac:dyDescent="0.3">
      <c r="A1438" t="s">
        <v>2838</v>
      </c>
      <c r="B1438" t="s">
        <v>2839</v>
      </c>
      <c r="C1438" t="s">
        <v>2840</v>
      </c>
      <c r="D1438" s="7">
        <v>1982.84</v>
      </c>
      <c r="E1438" s="7">
        <v>3300</v>
      </c>
      <c r="F1438" s="2">
        <v>0.4</v>
      </c>
      <c r="G1438" s="5">
        <v>4.0999999999999996</v>
      </c>
      <c r="H1438" s="6">
        <v>5873</v>
      </c>
      <c r="I1438" t="s">
        <v>2954</v>
      </c>
      <c r="J1438" t="s">
        <v>3058</v>
      </c>
      <c r="K1438" s="7">
        <f t="shared" si="110"/>
        <v>19380900</v>
      </c>
      <c r="L1438" s="8">
        <f t="shared" si="111"/>
        <v>11645219.32</v>
      </c>
      <c r="M1438" s="9" t="str">
        <f t="shared" si="112"/>
        <v>&gt; 500</v>
      </c>
      <c r="N1438">
        <f t="shared" si="113"/>
        <v>24079.3</v>
      </c>
      <c r="O1438" s="8">
        <f t="shared" si="114"/>
        <v>7735680.6800000006</v>
      </c>
    </row>
    <row r="1439" spans="1:15" x14ac:dyDescent="0.3">
      <c r="A1439" t="s">
        <v>2841</v>
      </c>
      <c r="B1439" t="s">
        <v>2842</v>
      </c>
      <c r="C1439" t="s">
        <v>2187</v>
      </c>
      <c r="D1439" s="7">
        <v>199</v>
      </c>
      <c r="E1439" s="7">
        <v>400</v>
      </c>
      <c r="F1439" s="2">
        <v>0.5</v>
      </c>
      <c r="G1439" s="5">
        <v>4.0999999999999996</v>
      </c>
      <c r="H1439" s="6">
        <v>1379</v>
      </c>
      <c r="I1439" t="s">
        <v>2954</v>
      </c>
      <c r="J1439" t="s">
        <v>3112</v>
      </c>
      <c r="K1439" s="7">
        <f t="shared" si="110"/>
        <v>551600</v>
      </c>
      <c r="L1439" s="8">
        <f t="shared" si="111"/>
        <v>274421</v>
      </c>
      <c r="M1439" s="9" t="str">
        <f t="shared" si="112"/>
        <v xml:space="preserve"> &lt; 200</v>
      </c>
      <c r="N1439">
        <f t="shared" si="113"/>
        <v>5653.9</v>
      </c>
      <c r="O1439" s="8">
        <f t="shared" si="114"/>
        <v>277179</v>
      </c>
    </row>
    <row r="1440" spans="1:15" x14ac:dyDescent="0.3">
      <c r="A1440" t="s">
        <v>2843</v>
      </c>
      <c r="B1440" t="s">
        <v>2844</v>
      </c>
      <c r="C1440" t="s">
        <v>1941</v>
      </c>
      <c r="D1440" s="7">
        <v>1180</v>
      </c>
      <c r="E1440" s="7">
        <v>1440</v>
      </c>
      <c r="F1440" s="2">
        <v>0.18</v>
      </c>
      <c r="G1440" s="5">
        <v>4.2</v>
      </c>
      <c r="H1440" s="6">
        <v>1527</v>
      </c>
      <c r="I1440" t="s">
        <v>2954</v>
      </c>
      <c r="J1440" t="s">
        <v>3077</v>
      </c>
      <c r="K1440" s="7">
        <f t="shared" si="110"/>
        <v>2198880</v>
      </c>
      <c r="L1440" s="8">
        <f t="shared" si="111"/>
        <v>1801860</v>
      </c>
      <c r="M1440" s="9" t="str">
        <f t="shared" si="112"/>
        <v>&gt; 500</v>
      </c>
      <c r="N1440">
        <f t="shared" si="113"/>
        <v>6413.4000000000005</v>
      </c>
      <c r="O1440" s="8">
        <f t="shared" si="114"/>
        <v>397020</v>
      </c>
    </row>
    <row r="1441" spans="1:15" x14ac:dyDescent="0.3">
      <c r="A1441" t="s">
        <v>2845</v>
      </c>
      <c r="B1441" t="s">
        <v>2846</v>
      </c>
      <c r="C1441" t="s">
        <v>2112</v>
      </c>
      <c r="D1441" s="7">
        <v>2199</v>
      </c>
      <c r="E1441" s="7">
        <v>3045</v>
      </c>
      <c r="F1441" s="2">
        <v>0.28000000000000003</v>
      </c>
      <c r="G1441" s="5">
        <v>4.2</v>
      </c>
      <c r="H1441" s="6">
        <v>2686</v>
      </c>
      <c r="I1441" t="s">
        <v>2954</v>
      </c>
      <c r="J1441" t="s">
        <v>3043</v>
      </c>
      <c r="K1441" s="7">
        <f t="shared" si="110"/>
        <v>8178870</v>
      </c>
      <c r="L1441" s="8">
        <f t="shared" si="111"/>
        <v>5906514</v>
      </c>
      <c r="M1441" s="9" t="str">
        <f t="shared" si="112"/>
        <v>&gt; 500</v>
      </c>
      <c r="N1441">
        <f t="shared" si="113"/>
        <v>11281.2</v>
      </c>
      <c r="O1441" s="8">
        <f t="shared" si="114"/>
        <v>2272356</v>
      </c>
    </row>
    <row r="1442" spans="1:15" x14ac:dyDescent="0.3">
      <c r="A1442" t="s">
        <v>2847</v>
      </c>
      <c r="B1442" t="s">
        <v>2848</v>
      </c>
      <c r="C1442" t="s">
        <v>2182</v>
      </c>
      <c r="D1442" s="7">
        <v>2999</v>
      </c>
      <c r="E1442" s="7">
        <v>3595</v>
      </c>
      <c r="F1442" s="2">
        <v>0.17</v>
      </c>
      <c r="G1442" s="5">
        <v>4</v>
      </c>
      <c r="H1442" s="6">
        <v>178</v>
      </c>
      <c r="I1442" t="s">
        <v>2954</v>
      </c>
      <c r="J1442" t="s">
        <v>3068</v>
      </c>
      <c r="K1442" s="7">
        <f t="shared" si="110"/>
        <v>639910</v>
      </c>
      <c r="L1442" s="8">
        <f t="shared" si="111"/>
        <v>533822</v>
      </c>
      <c r="M1442" s="9" t="str">
        <f t="shared" si="112"/>
        <v>&gt; 500</v>
      </c>
      <c r="N1442">
        <f t="shared" si="113"/>
        <v>712</v>
      </c>
      <c r="O1442" s="8">
        <f t="shared" si="114"/>
        <v>106088</v>
      </c>
    </row>
    <row r="1443" spans="1:15" x14ac:dyDescent="0.3">
      <c r="A1443" t="s">
        <v>2849</v>
      </c>
      <c r="B1443" t="s">
        <v>2850</v>
      </c>
      <c r="C1443" t="s">
        <v>2851</v>
      </c>
      <c r="D1443" s="7">
        <v>253</v>
      </c>
      <c r="E1443" s="7">
        <v>500</v>
      </c>
      <c r="F1443" s="2">
        <v>0.49</v>
      </c>
      <c r="G1443" s="5">
        <v>4.3</v>
      </c>
      <c r="H1443" s="6">
        <v>2664</v>
      </c>
      <c r="I1443" t="s">
        <v>2954</v>
      </c>
      <c r="J1443" t="s">
        <v>3076</v>
      </c>
      <c r="K1443" s="7">
        <f t="shared" si="110"/>
        <v>1332000</v>
      </c>
      <c r="L1443" s="8">
        <f t="shared" si="111"/>
        <v>673992</v>
      </c>
      <c r="M1443" s="9" t="str">
        <f t="shared" si="112"/>
        <v>200 – 500</v>
      </c>
      <c r="N1443">
        <f t="shared" si="113"/>
        <v>11455.199999999999</v>
      </c>
      <c r="O1443" s="8">
        <f t="shared" si="114"/>
        <v>658008</v>
      </c>
    </row>
    <row r="1444" spans="1:15" x14ac:dyDescent="0.3">
      <c r="A1444" t="s">
        <v>2852</v>
      </c>
      <c r="B1444" t="s">
        <v>2853</v>
      </c>
      <c r="C1444" t="s">
        <v>2498</v>
      </c>
      <c r="D1444" s="7">
        <v>499</v>
      </c>
      <c r="E1444" s="7">
        <v>799</v>
      </c>
      <c r="F1444" s="2">
        <v>0.38</v>
      </c>
      <c r="G1444" s="5">
        <v>3.6</v>
      </c>
      <c r="H1444" s="6">
        <v>212</v>
      </c>
      <c r="I1444" t="s">
        <v>2954</v>
      </c>
      <c r="J1444" t="s">
        <v>3113</v>
      </c>
      <c r="K1444" s="7">
        <f t="shared" si="110"/>
        <v>169388</v>
      </c>
      <c r="L1444" s="8">
        <f t="shared" si="111"/>
        <v>105788</v>
      </c>
      <c r="M1444" s="9" t="str">
        <f t="shared" si="112"/>
        <v>200 – 500</v>
      </c>
      <c r="N1444">
        <f t="shared" si="113"/>
        <v>763.2</v>
      </c>
      <c r="O1444" s="8">
        <f t="shared" si="114"/>
        <v>63600</v>
      </c>
    </row>
    <row r="1445" spans="1:15" x14ac:dyDescent="0.3">
      <c r="A1445" t="s">
        <v>2854</v>
      </c>
      <c r="B1445" t="s">
        <v>2855</v>
      </c>
      <c r="C1445" t="s">
        <v>1944</v>
      </c>
      <c r="D1445" s="7">
        <v>1149</v>
      </c>
      <c r="E1445" s="7">
        <v>1899</v>
      </c>
      <c r="F1445" s="2">
        <v>0.39</v>
      </c>
      <c r="G1445" s="5">
        <v>3.5</v>
      </c>
      <c r="H1445" s="6">
        <v>24</v>
      </c>
      <c r="I1445" t="s">
        <v>2954</v>
      </c>
      <c r="J1445" t="s">
        <v>3098</v>
      </c>
      <c r="K1445" s="7">
        <f t="shared" si="110"/>
        <v>45576</v>
      </c>
      <c r="L1445" s="8">
        <f t="shared" si="111"/>
        <v>27576</v>
      </c>
      <c r="M1445" s="9" t="str">
        <f t="shared" si="112"/>
        <v>&gt; 500</v>
      </c>
      <c r="N1445">
        <f t="shared" si="113"/>
        <v>84</v>
      </c>
      <c r="O1445" s="8">
        <f t="shared" si="114"/>
        <v>18000</v>
      </c>
    </row>
    <row r="1446" spans="1:15" x14ac:dyDescent="0.3">
      <c r="A1446" t="s">
        <v>2856</v>
      </c>
      <c r="B1446" t="s">
        <v>2857</v>
      </c>
      <c r="C1446" t="s">
        <v>1979</v>
      </c>
      <c r="D1446" s="7">
        <v>457</v>
      </c>
      <c r="E1446" s="7">
        <v>799</v>
      </c>
      <c r="F1446" s="2">
        <v>0.43</v>
      </c>
      <c r="G1446" s="5">
        <v>4.3</v>
      </c>
      <c r="H1446" s="6">
        <v>1868</v>
      </c>
      <c r="I1446" t="s">
        <v>2954</v>
      </c>
      <c r="J1446" t="s">
        <v>3044</v>
      </c>
      <c r="K1446" s="7">
        <f t="shared" si="110"/>
        <v>1492532</v>
      </c>
      <c r="L1446" s="8">
        <f t="shared" si="111"/>
        <v>853676</v>
      </c>
      <c r="M1446" s="9" t="str">
        <f t="shared" si="112"/>
        <v>200 – 500</v>
      </c>
      <c r="N1446">
        <f t="shared" si="113"/>
        <v>8032.4</v>
      </c>
      <c r="O1446" s="8">
        <f t="shared" si="114"/>
        <v>638856</v>
      </c>
    </row>
    <row r="1447" spans="1:15" x14ac:dyDescent="0.3">
      <c r="A1447" t="s">
        <v>2858</v>
      </c>
      <c r="B1447" t="s">
        <v>2859</v>
      </c>
      <c r="C1447" t="s">
        <v>2489</v>
      </c>
      <c r="D1447" s="7">
        <v>229</v>
      </c>
      <c r="E1447" s="7">
        <v>399</v>
      </c>
      <c r="F1447" s="2">
        <v>0.43</v>
      </c>
      <c r="G1447" s="5">
        <v>3.6</v>
      </c>
      <c r="H1447" s="6">
        <v>451</v>
      </c>
      <c r="I1447" t="s">
        <v>2954</v>
      </c>
      <c r="J1447" t="s">
        <v>3051</v>
      </c>
      <c r="K1447" s="7">
        <f t="shared" si="110"/>
        <v>179949</v>
      </c>
      <c r="L1447" s="8">
        <f t="shared" si="111"/>
        <v>103279</v>
      </c>
      <c r="M1447" s="9" t="str">
        <f t="shared" si="112"/>
        <v>200 – 500</v>
      </c>
      <c r="N1447">
        <f t="shared" si="113"/>
        <v>1623.6000000000001</v>
      </c>
      <c r="O1447" s="8">
        <f t="shared" si="114"/>
        <v>76670</v>
      </c>
    </row>
    <row r="1448" spans="1:15" x14ac:dyDescent="0.3">
      <c r="A1448" t="s">
        <v>2860</v>
      </c>
      <c r="B1448" t="s">
        <v>2861</v>
      </c>
      <c r="C1448" t="s">
        <v>2187</v>
      </c>
      <c r="D1448" s="7">
        <v>199</v>
      </c>
      <c r="E1448" s="7">
        <v>699</v>
      </c>
      <c r="F1448" s="2">
        <v>0.72</v>
      </c>
      <c r="G1448" s="5">
        <v>2.9</v>
      </c>
      <c r="H1448" s="6">
        <v>159</v>
      </c>
      <c r="I1448" t="s">
        <v>2954</v>
      </c>
      <c r="J1448" t="s">
        <v>3097</v>
      </c>
      <c r="K1448" s="7">
        <f t="shared" si="110"/>
        <v>111141</v>
      </c>
      <c r="L1448" s="8">
        <f t="shared" si="111"/>
        <v>31641</v>
      </c>
      <c r="M1448" s="9" t="str">
        <f t="shared" si="112"/>
        <v xml:space="preserve"> &lt; 200</v>
      </c>
      <c r="N1448">
        <f t="shared" si="113"/>
        <v>461.09999999999997</v>
      </c>
      <c r="O1448" s="8">
        <f t="shared" si="114"/>
        <v>79500</v>
      </c>
    </row>
    <row r="1449" spans="1:15" x14ac:dyDescent="0.3">
      <c r="A1449" t="s">
        <v>2862</v>
      </c>
      <c r="B1449" t="s">
        <v>2863</v>
      </c>
      <c r="C1449" t="s">
        <v>2679</v>
      </c>
      <c r="D1449" s="7">
        <v>899</v>
      </c>
      <c r="E1449" s="7">
        <v>1999</v>
      </c>
      <c r="F1449" s="2">
        <v>0.55000000000000004</v>
      </c>
      <c r="G1449" s="5">
        <v>4.2</v>
      </c>
      <c r="H1449" s="6">
        <v>39</v>
      </c>
      <c r="I1449" t="s">
        <v>2954</v>
      </c>
      <c r="J1449" t="s">
        <v>3077</v>
      </c>
      <c r="K1449" s="7">
        <f t="shared" si="110"/>
        <v>77961</v>
      </c>
      <c r="L1449" s="8">
        <f t="shared" si="111"/>
        <v>35061</v>
      </c>
      <c r="M1449" s="9" t="str">
        <f t="shared" si="112"/>
        <v>&gt; 500</v>
      </c>
      <c r="N1449">
        <f t="shared" si="113"/>
        <v>163.80000000000001</v>
      </c>
      <c r="O1449" s="8">
        <f t="shared" si="114"/>
        <v>42900</v>
      </c>
    </row>
    <row r="1450" spans="1:15" x14ac:dyDescent="0.3">
      <c r="A1450" t="s">
        <v>2864</v>
      </c>
      <c r="B1450" t="s">
        <v>2865</v>
      </c>
      <c r="C1450" t="s">
        <v>2341</v>
      </c>
      <c r="D1450" s="7">
        <v>1499</v>
      </c>
      <c r="E1450" s="7">
        <v>2199</v>
      </c>
      <c r="F1450" s="2">
        <v>0.32</v>
      </c>
      <c r="G1450" s="5">
        <v>4.4000000000000004</v>
      </c>
      <c r="H1450" s="6">
        <v>6531</v>
      </c>
      <c r="I1450" t="s">
        <v>2954</v>
      </c>
      <c r="J1450" t="s">
        <v>3105</v>
      </c>
      <c r="K1450" s="7">
        <f t="shared" si="110"/>
        <v>14361669</v>
      </c>
      <c r="L1450" s="8">
        <f t="shared" si="111"/>
        <v>9789969</v>
      </c>
      <c r="M1450" s="9" t="str">
        <f t="shared" si="112"/>
        <v>&gt; 500</v>
      </c>
      <c r="N1450">
        <f t="shared" si="113"/>
        <v>28736.400000000001</v>
      </c>
      <c r="O1450" s="8">
        <f t="shared" si="114"/>
        <v>4571700</v>
      </c>
    </row>
    <row r="1451" spans="1:15" x14ac:dyDescent="0.3">
      <c r="A1451" t="s">
        <v>2866</v>
      </c>
      <c r="B1451" t="s">
        <v>2867</v>
      </c>
      <c r="C1451" t="s">
        <v>1976</v>
      </c>
      <c r="D1451" s="7">
        <v>426</v>
      </c>
      <c r="E1451" s="7">
        <v>999</v>
      </c>
      <c r="F1451" s="2">
        <v>0.56999999999999995</v>
      </c>
      <c r="G1451" s="5">
        <v>4.0999999999999996</v>
      </c>
      <c r="H1451" s="6">
        <v>222</v>
      </c>
      <c r="I1451" t="s">
        <v>2954</v>
      </c>
      <c r="J1451" t="s">
        <v>3088</v>
      </c>
      <c r="K1451" s="7">
        <f t="shared" si="110"/>
        <v>221778</v>
      </c>
      <c r="L1451" s="8">
        <f t="shared" si="111"/>
        <v>94572</v>
      </c>
      <c r="M1451" s="9" t="str">
        <f t="shared" si="112"/>
        <v>200 – 500</v>
      </c>
      <c r="N1451">
        <f t="shared" si="113"/>
        <v>910.19999999999993</v>
      </c>
      <c r="O1451" s="8">
        <f t="shared" si="114"/>
        <v>127206</v>
      </c>
    </row>
    <row r="1452" spans="1:15" x14ac:dyDescent="0.3">
      <c r="A1452" t="s">
        <v>2868</v>
      </c>
      <c r="B1452" t="s">
        <v>2869</v>
      </c>
      <c r="C1452" t="s">
        <v>1947</v>
      </c>
      <c r="D1452" s="7">
        <v>2320</v>
      </c>
      <c r="E1452" s="7">
        <v>3290</v>
      </c>
      <c r="F1452" s="2">
        <v>0.28999999999999998</v>
      </c>
      <c r="G1452" s="5">
        <v>3.8</v>
      </c>
      <c r="H1452" s="6">
        <v>195</v>
      </c>
      <c r="I1452" t="s">
        <v>2954</v>
      </c>
      <c r="J1452" t="s">
        <v>3050</v>
      </c>
      <c r="K1452" s="7">
        <f t="shared" si="110"/>
        <v>641550</v>
      </c>
      <c r="L1452" s="8">
        <f t="shared" si="111"/>
        <v>452400</v>
      </c>
      <c r="M1452" s="9" t="str">
        <f t="shared" si="112"/>
        <v>&gt; 500</v>
      </c>
      <c r="N1452">
        <f t="shared" si="113"/>
        <v>741</v>
      </c>
      <c r="O1452" s="8">
        <f t="shared" si="114"/>
        <v>189150</v>
      </c>
    </row>
    <row r="1453" spans="1:15" x14ac:dyDescent="0.3">
      <c r="A1453" t="s">
        <v>2870</v>
      </c>
      <c r="B1453" t="s">
        <v>2871</v>
      </c>
      <c r="C1453" t="s">
        <v>2321</v>
      </c>
      <c r="D1453" s="7">
        <v>1563</v>
      </c>
      <c r="E1453" s="7">
        <v>3098</v>
      </c>
      <c r="F1453" s="2">
        <v>0.5</v>
      </c>
      <c r="G1453" s="5">
        <v>3.5</v>
      </c>
      <c r="H1453" s="6">
        <v>2283</v>
      </c>
      <c r="I1453" t="s">
        <v>2954</v>
      </c>
      <c r="J1453" t="s">
        <v>3045</v>
      </c>
      <c r="K1453" s="7">
        <f t="shared" si="110"/>
        <v>7072734</v>
      </c>
      <c r="L1453" s="8">
        <f t="shared" si="111"/>
        <v>3568329</v>
      </c>
      <c r="M1453" s="9" t="str">
        <f t="shared" si="112"/>
        <v>&gt; 500</v>
      </c>
      <c r="N1453">
        <f t="shared" si="113"/>
        <v>7990.5</v>
      </c>
      <c r="O1453" s="8">
        <f t="shared" si="114"/>
        <v>3504405</v>
      </c>
    </row>
    <row r="1454" spans="1:15" x14ac:dyDescent="0.3">
      <c r="A1454" t="s">
        <v>2872</v>
      </c>
      <c r="B1454" t="s">
        <v>2873</v>
      </c>
      <c r="C1454" t="s">
        <v>1944</v>
      </c>
      <c r="D1454" s="7">
        <v>3487.77</v>
      </c>
      <c r="E1454" s="7">
        <v>4990</v>
      </c>
      <c r="F1454" s="2">
        <v>0.3</v>
      </c>
      <c r="G1454" s="5">
        <v>4.0999999999999996</v>
      </c>
      <c r="H1454" s="6">
        <v>1127</v>
      </c>
      <c r="I1454" t="s">
        <v>2954</v>
      </c>
      <c r="J1454" t="s">
        <v>3086</v>
      </c>
      <c r="K1454" s="7">
        <f t="shared" si="110"/>
        <v>5623730</v>
      </c>
      <c r="L1454" s="8">
        <f t="shared" si="111"/>
        <v>3930716.79</v>
      </c>
      <c r="M1454" s="9" t="str">
        <f t="shared" si="112"/>
        <v>&gt; 500</v>
      </c>
      <c r="N1454">
        <f t="shared" si="113"/>
        <v>4620.7</v>
      </c>
      <c r="O1454" s="8">
        <f t="shared" si="114"/>
        <v>1693013.21</v>
      </c>
    </row>
    <row r="1455" spans="1:15" x14ac:dyDescent="0.3">
      <c r="A1455" t="s">
        <v>2874</v>
      </c>
      <c r="B1455" t="s">
        <v>2875</v>
      </c>
      <c r="C1455" t="s">
        <v>2089</v>
      </c>
      <c r="D1455" s="7">
        <v>498</v>
      </c>
      <c r="E1455" s="7">
        <v>1200</v>
      </c>
      <c r="F1455" s="2">
        <v>0.59</v>
      </c>
      <c r="G1455" s="5">
        <v>3.2</v>
      </c>
      <c r="H1455" s="6">
        <v>113</v>
      </c>
      <c r="I1455" t="s">
        <v>2954</v>
      </c>
      <c r="J1455" t="s">
        <v>3044</v>
      </c>
      <c r="K1455" s="7">
        <f t="shared" si="110"/>
        <v>135600</v>
      </c>
      <c r="L1455" s="8">
        <f t="shared" si="111"/>
        <v>56274</v>
      </c>
      <c r="M1455" s="9" t="str">
        <f t="shared" si="112"/>
        <v>200 – 500</v>
      </c>
      <c r="N1455">
        <f t="shared" si="113"/>
        <v>361.6</v>
      </c>
      <c r="O1455" s="8">
        <f t="shared" si="114"/>
        <v>79326</v>
      </c>
    </row>
    <row r="1456" spans="1:15" x14ac:dyDescent="0.3">
      <c r="A1456" t="s">
        <v>2876</v>
      </c>
      <c r="B1456" t="s">
        <v>2877</v>
      </c>
      <c r="C1456" t="s">
        <v>1941</v>
      </c>
      <c r="D1456" s="7">
        <v>2695</v>
      </c>
      <c r="E1456" s="7">
        <v>2695</v>
      </c>
      <c r="F1456" s="2">
        <v>0</v>
      </c>
      <c r="G1456" s="5">
        <v>4.4000000000000004</v>
      </c>
      <c r="H1456" s="6">
        <v>2518</v>
      </c>
      <c r="I1456" t="s">
        <v>2954</v>
      </c>
      <c r="J1456" t="s">
        <v>3065</v>
      </c>
      <c r="K1456" s="7">
        <f t="shared" si="110"/>
        <v>6786010</v>
      </c>
      <c r="L1456" s="8">
        <f t="shared" si="111"/>
        <v>6786010</v>
      </c>
      <c r="M1456" s="9" t="str">
        <f t="shared" si="112"/>
        <v>&gt; 500</v>
      </c>
      <c r="N1456">
        <f t="shared" si="113"/>
        <v>11079.2</v>
      </c>
      <c r="O1456" s="8">
        <f t="shared" si="114"/>
        <v>0</v>
      </c>
    </row>
    <row r="1457" spans="1:15" x14ac:dyDescent="0.3">
      <c r="A1457" t="s">
        <v>2878</v>
      </c>
      <c r="B1457" t="s">
        <v>2879</v>
      </c>
      <c r="C1457" t="s">
        <v>1944</v>
      </c>
      <c r="D1457" s="7">
        <v>949</v>
      </c>
      <c r="E1457" s="7">
        <v>2299</v>
      </c>
      <c r="F1457" s="2">
        <v>0.59</v>
      </c>
      <c r="G1457" s="5">
        <v>3.6</v>
      </c>
      <c r="H1457" s="6">
        <v>550</v>
      </c>
      <c r="I1457" t="s">
        <v>2954</v>
      </c>
      <c r="J1457" t="s">
        <v>3043</v>
      </c>
      <c r="K1457" s="7">
        <f t="shared" si="110"/>
        <v>1264450</v>
      </c>
      <c r="L1457" s="8">
        <f t="shared" si="111"/>
        <v>521950</v>
      </c>
      <c r="M1457" s="9" t="str">
        <f t="shared" si="112"/>
        <v>&gt; 500</v>
      </c>
      <c r="N1457">
        <f t="shared" si="113"/>
        <v>1980</v>
      </c>
      <c r="O1457" s="8">
        <f t="shared" si="114"/>
        <v>742500</v>
      </c>
    </row>
    <row r="1458" spans="1:15" x14ac:dyDescent="0.3">
      <c r="A1458" t="s">
        <v>2880</v>
      </c>
      <c r="B1458" t="s">
        <v>2881</v>
      </c>
      <c r="C1458" t="s">
        <v>1950</v>
      </c>
      <c r="D1458" s="7">
        <v>199</v>
      </c>
      <c r="E1458" s="7">
        <v>999</v>
      </c>
      <c r="F1458" s="2">
        <v>0.8</v>
      </c>
      <c r="G1458" s="5">
        <v>3.1</v>
      </c>
      <c r="H1458" s="6">
        <v>2</v>
      </c>
      <c r="I1458" t="s">
        <v>2954</v>
      </c>
      <c r="J1458" t="s">
        <v>3044</v>
      </c>
      <c r="K1458" s="7">
        <f t="shared" si="110"/>
        <v>1998</v>
      </c>
      <c r="L1458" s="8">
        <f t="shared" si="111"/>
        <v>398</v>
      </c>
      <c r="M1458" s="9" t="str">
        <f t="shared" si="112"/>
        <v xml:space="preserve"> &lt; 200</v>
      </c>
      <c r="N1458">
        <f t="shared" si="113"/>
        <v>6.2</v>
      </c>
      <c r="O1458" s="8">
        <f t="shared" si="114"/>
        <v>1600</v>
      </c>
    </row>
    <row r="1459" spans="1:15" x14ac:dyDescent="0.3">
      <c r="A1459" t="s">
        <v>2882</v>
      </c>
      <c r="B1459" t="s">
        <v>2883</v>
      </c>
      <c r="C1459" t="s">
        <v>2187</v>
      </c>
      <c r="D1459" s="7">
        <v>379</v>
      </c>
      <c r="E1459" s="7">
        <v>919</v>
      </c>
      <c r="F1459" s="2">
        <v>0.59</v>
      </c>
      <c r="G1459" s="5">
        <v>4</v>
      </c>
      <c r="H1459" s="6">
        <v>1090</v>
      </c>
      <c r="I1459" t="s">
        <v>2954</v>
      </c>
      <c r="J1459" t="s">
        <v>3046</v>
      </c>
      <c r="K1459" s="7">
        <f t="shared" si="110"/>
        <v>1001710</v>
      </c>
      <c r="L1459" s="8">
        <f t="shared" si="111"/>
        <v>413110</v>
      </c>
      <c r="M1459" s="9" t="str">
        <f t="shared" si="112"/>
        <v>200 – 500</v>
      </c>
      <c r="N1459">
        <f t="shared" si="113"/>
        <v>4360</v>
      </c>
      <c r="O1459" s="8">
        <f t="shared" si="114"/>
        <v>588600</v>
      </c>
    </row>
    <row r="1460" spans="1:15" x14ac:dyDescent="0.3">
      <c r="A1460" t="s">
        <v>2884</v>
      </c>
      <c r="B1460" t="s">
        <v>2885</v>
      </c>
      <c r="C1460" t="s">
        <v>2201</v>
      </c>
      <c r="D1460" s="7">
        <v>2280</v>
      </c>
      <c r="E1460" s="7">
        <v>3045</v>
      </c>
      <c r="F1460" s="2">
        <v>0.25</v>
      </c>
      <c r="G1460" s="5">
        <v>4.0999999999999996</v>
      </c>
      <c r="H1460" s="6">
        <v>4118</v>
      </c>
      <c r="I1460" t="s">
        <v>2954</v>
      </c>
      <c r="J1460" t="s">
        <v>3077</v>
      </c>
      <c r="K1460" s="7">
        <f t="shared" si="110"/>
        <v>12539310</v>
      </c>
      <c r="L1460" s="8">
        <f t="shared" si="111"/>
        <v>9389040</v>
      </c>
      <c r="M1460" s="9" t="str">
        <f t="shared" si="112"/>
        <v>&gt; 500</v>
      </c>
      <c r="N1460">
        <f t="shared" si="113"/>
        <v>16883.8</v>
      </c>
      <c r="O1460" s="8">
        <f t="shared" si="114"/>
        <v>3150270</v>
      </c>
    </row>
    <row r="1461" spans="1:15" x14ac:dyDescent="0.3">
      <c r="A1461" t="s">
        <v>2886</v>
      </c>
      <c r="B1461" t="s">
        <v>2887</v>
      </c>
      <c r="C1461" t="s">
        <v>2153</v>
      </c>
      <c r="D1461" s="7">
        <v>2219</v>
      </c>
      <c r="E1461" s="7">
        <v>3080</v>
      </c>
      <c r="F1461" s="2">
        <v>0.28000000000000003</v>
      </c>
      <c r="G1461" s="5">
        <v>3.6</v>
      </c>
      <c r="H1461" s="6">
        <v>468</v>
      </c>
      <c r="I1461" t="s">
        <v>2954</v>
      </c>
      <c r="J1461" t="s">
        <v>3079</v>
      </c>
      <c r="K1461" s="7">
        <f t="shared" si="110"/>
        <v>1441440</v>
      </c>
      <c r="L1461" s="8">
        <f t="shared" si="111"/>
        <v>1038492</v>
      </c>
      <c r="M1461" s="9" t="str">
        <f t="shared" si="112"/>
        <v>&gt; 500</v>
      </c>
      <c r="N1461">
        <f t="shared" si="113"/>
        <v>1684.8</v>
      </c>
      <c r="O1461" s="8">
        <f t="shared" si="114"/>
        <v>402948</v>
      </c>
    </row>
    <row r="1462" spans="1:15" x14ac:dyDescent="0.3">
      <c r="A1462" t="s">
        <v>2888</v>
      </c>
      <c r="B1462" t="s">
        <v>2889</v>
      </c>
      <c r="C1462" t="s">
        <v>2177</v>
      </c>
      <c r="D1462" s="7">
        <v>1399</v>
      </c>
      <c r="E1462" s="7">
        <v>1890</v>
      </c>
      <c r="F1462" s="2">
        <v>0.26</v>
      </c>
      <c r="G1462" s="5">
        <v>4</v>
      </c>
      <c r="H1462" s="6">
        <v>8031</v>
      </c>
      <c r="I1462" t="s">
        <v>2954</v>
      </c>
      <c r="J1462" t="s">
        <v>3073</v>
      </c>
      <c r="K1462" s="7">
        <f t="shared" si="110"/>
        <v>15178590</v>
      </c>
      <c r="L1462" s="8">
        <f t="shared" si="111"/>
        <v>11235369</v>
      </c>
      <c r="M1462" s="9" t="str">
        <f t="shared" si="112"/>
        <v>&gt; 500</v>
      </c>
      <c r="N1462">
        <f t="shared" si="113"/>
        <v>32124</v>
      </c>
      <c r="O1462" s="8">
        <f t="shared" si="114"/>
        <v>3943221</v>
      </c>
    </row>
    <row r="1463" spans="1:15" x14ac:dyDescent="0.3">
      <c r="A1463" t="s">
        <v>2890</v>
      </c>
      <c r="B1463" t="s">
        <v>2891</v>
      </c>
      <c r="C1463" t="s">
        <v>2062</v>
      </c>
      <c r="D1463" s="7">
        <v>2863</v>
      </c>
      <c r="E1463" s="7">
        <v>3690</v>
      </c>
      <c r="F1463" s="2">
        <v>0.22</v>
      </c>
      <c r="G1463" s="5">
        <v>4.3</v>
      </c>
      <c r="H1463" s="6">
        <v>6987</v>
      </c>
      <c r="I1463" t="s">
        <v>2954</v>
      </c>
      <c r="J1463" t="s">
        <v>3075</v>
      </c>
      <c r="K1463" s="7">
        <f t="shared" si="110"/>
        <v>25782030</v>
      </c>
      <c r="L1463" s="8">
        <f t="shared" si="111"/>
        <v>20003781</v>
      </c>
      <c r="M1463" s="9" t="str">
        <f t="shared" si="112"/>
        <v>&gt; 500</v>
      </c>
      <c r="N1463">
        <f t="shared" si="113"/>
        <v>30044.1</v>
      </c>
      <c r="O1463" s="8">
        <f t="shared" si="114"/>
        <v>5778249</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03FB-CA6A-461F-8EA0-F8EF613A7100}">
  <dimension ref="A1:W236"/>
  <sheetViews>
    <sheetView workbookViewId="0">
      <selection activeCell="T13" sqref="T13"/>
    </sheetView>
  </sheetViews>
  <sheetFormatPr defaultRowHeight="15.6" x14ac:dyDescent="0.3"/>
  <cols>
    <col min="1" max="1" width="38.59765625" bestFit="1" customWidth="1"/>
    <col min="2" max="2" width="30.3984375" bestFit="1" customWidth="1"/>
    <col min="3" max="3" width="18" bestFit="1" customWidth="1"/>
    <col min="4" max="4" width="24.3984375" bestFit="1" customWidth="1"/>
    <col min="5" max="5" width="27.59765625" bestFit="1" customWidth="1"/>
    <col min="6" max="6" width="30.19921875" customWidth="1"/>
    <col min="7" max="7" width="22" bestFit="1" customWidth="1"/>
    <col min="8" max="8" width="18.3984375" bestFit="1" customWidth="1"/>
    <col min="10" max="10" width="22" bestFit="1" customWidth="1"/>
    <col min="11" max="11" width="31.296875" bestFit="1" customWidth="1"/>
    <col min="13" max="13" width="13.59765625" bestFit="1" customWidth="1"/>
    <col min="14" max="14" width="17.3984375" bestFit="1" customWidth="1"/>
    <col min="15" max="15" width="27.59765625" bestFit="1" customWidth="1"/>
    <col min="17" max="17" width="38.59765625" bestFit="1" customWidth="1"/>
    <col min="18" max="18" width="19.8984375" bestFit="1" customWidth="1"/>
    <col min="20" max="20" width="33.5" bestFit="1" customWidth="1"/>
  </cols>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x14ac:dyDescent="0.3">
      <c r="A2" s="12">
        <v>1</v>
      </c>
      <c r="B2" s="12"/>
      <c r="C2" s="12"/>
      <c r="D2" s="12">
        <v>2</v>
      </c>
      <c r="E2" s="12"/>
      <c r="F2" s="12"/>
      <c r="G2" s="12">
        <v>3</v>
      </c>
      <c r="H2" s="12"/>
      <c r="I2" s="12"/>
      <c r="J2" s="12"/>
      <c r="K2" s="12"/>
      <c r="L2" s="12"/>
      <c r="M2" s="12">
        <v>5</v>
      </c>
      <c r="N2" s="12"/>
      <c r="O2" s="12"/>
      <c r="P2" s="12"/>
      <c r="Q2" s="12"/>
      <c r="R2" s="12"/>
      <c r="S2" s="12"/>
      <c r="T2" s="12"/>
      <c r="U2" s="12"/>
      <c r="V2" s="12"/>
      <c r="W2" s="12"/>
    </row>
    <row r="3" spans="1:23" x14ac:dyDescent="0.3">
      <c r="A3" s="12" t="s">
        <v>3125</v>
      </c>
      <c r="B3" s="12" t="s">
        <v>3124</v>
      </c>
      <c r="C3" s="12"/>
      <c r="D3" s="12" t="s">
        <v>3125</v>
      </c>
      <c r="E3" s="12" t="s">
        <v>3126</v>
      </c>
      <c r="F3" s="12"/>
      <c r="G3" s="12" t="s">
        <v>3125</v>
      </c>
      <c r="H3" s="12" t="s">
        <v>3127</v>
      </c>
      <c r="I3" s="12"/>
      <c r="J3" s="12" t="s">
        <v>3127</v>
      </c>
      <c r="K3" s="12"/>
      <c r="L3" s="12"/>
      <c r="M3" s="12" t="s">
        <v>3125</v>
      </c>
      <c r="N3" s="12" t="s">
        <v>3129</v>
      </c>
      <c r="O3" s="12" t="s">
        <v>3130</v>
      </c>
      <c r="P3" s="12"/>
      <c r="Q3" s="12" t="s">
        <v>3142</v>
      </c>
      <c r="R3" s="12" t="s">
        <v>3141</v>
      </c>
      <c r="S3" s="12"/>
      <c r="T3" s="12" t="s">
        <v>3149</v>
      </c>
      <c r="U3" s="12"/>
      <c r="V3" s="12"/>
      <c r="W3" s="12"/>
    </row>
    <row r="4" spans="1:23" x14ac:dyDescent="0.3">
      <c r="A4" s="13" t="s">
        <v>3005</v>
      </c>
      <c r="B4" s="14">
        <v>0.57499999999999996</v>
      </c>
      <c r="C4" s="12"/>
      <c r="D4" s="13" t="s">
        <v>2901</v>
      </c>
      <c r="E4" s="15">
        <v>526</v>
      </c>
      <c r="F4" s="12"/>
      <c r="G4" s="13" t="s">
        <v>2901</v>
      </c>
      <c r="H4" s="16">
        <v>15778848</v>
      </c>
      <c r="I4" s="12"/>
      <c r="J4" s="16">
        <v>26765385</v>
      </c>
      <c r="K4" s="12"/>
      <c r="L4" s="12"/>
      <c r="M4" s="13" t="s">
        <v>3080</v>
      </c>
      <c r="N4" s="17">
        <v>4000</v>
      </c>
      <c r="O4" s="17">
        <v>2339</v>
      </c>
      <c r="P4" s="12"/>
      <c r="Q4" s="13" t="s">
        <v>2918</v>
      </c>
      <c r="R4" s="15">
        <v>1</v>
      </c>
      <c r="S4" s="12"/>
      <c r="T4" s="15">
        <v>1462</v>
      </c>
      <c r="U4" s="12">
        <f>GETPIVOTDATA("Rating",$T$3)</f>
        <v>1462</v>
      </c>
      <c r="V4" s="12"/>
      <c r="W4" s="12"/>
    </row>
    <row r="5" spans="1:23" x14ac:dyDescent="0.3">
      <c r="A5" s="13" t="s">
        <v>2898</v>
      </c>
      <c r="B5" s="14">
        <v>0.53920177383592027</v>
      </c>
      <c r="C5" s="12"/>
      <c r="D5" s="13" t="s">
        <v>2898</v>
      </c>
      <c r="E5" s="15">
        <v>451</v>
      </c>
      <c r="F5" s="12"/>
      <c r="G5" s="13" t="s">
        <v>2898</v>
      </c>
      <c r="H5" s="16">
        <v>7728689</v>
      </c>
      <c r="I5" s="12"/>
      <c r="J5" s="12"/>
      <c r="K5" s="12"/>
      <c r="L5" s="12"/>
      <c r="M5" s="13" t="s">
        <v>2898</v>
      </c>
      <c r="N5" s="17">
        <v>1686.659157427938</v>
      </c>
      <c r="O5" s="17">
        <v>845.39383592017737</v>
      </c>
      <c r="P5" s="12"/>
      <c r="Q5" s="13" t="s">
        <v>2916</v>
      </c>
      <c r="R5" s="15">
        <v>1</v>
      </c>
      <c r="S5" s="12"/>
      <c r="T5" s="12"/>
      <c r="U5" s="12"/>
      <c r="V5" s="12"/>
      <c r="W5" s="12"/>
    </row>
    <row r="6" spans="1:23" x14ac:dyDescent="0.3">
      <c r="A6" s="13" t="s">
        <v>3093</v>
      </c>
      <c r="B6" s="14">
        <v>0.53</v>
      </c>
      <c r="C6" s="12"/>
      <c r="D6" s="13" t="s">
        <v>2954</v>
      </c>
      <c r="E6" s="15">
        <v>447</v>
      </c>
      <c r="F6" s="12"/>
      <c r="G6" s="13" t="s">
        <v>2954</v>
      </c>
      <c r="H6" s="16">
        <v>2990077</v>
      </c>
      <c r="I6" s="12"/>
      <c r="J6" s="12"/>
      <c r="K6" s="12"/>
      <c r="L6" s="12"/>
      <c r="M6" s="13" t="s">
        <v>2901</v>
      </c>
      <c r="N6" s="17">
        <v>10127.311787072244</v>
      </c>
      <c r="O6" s="17">
        <v>5965.88783269962</v>
      </c>
      <c r="P6" s="12"/>
      <c r="Q6" s="13" t="s">
        <v>2911</v>
      </c>
      <c r="R6" s="15">
        <v>3</v>
      </c>
      <c r="S6" s="12"/>
      <c r="T6" s="12" t="s">
        <v>3143</v>
      </c>
      <c r="U6" s="12"/>
      <c r="V6" s="12"/>
      <c r="W6" s="12"/>
    </row>
    <row r="7" spans="1:23" x14ac:dyDescent="0.3">
      <c r="A7" s="13" t="s">
        <v>2901</v>
      </c>
      <c r="B7" s="14">
        <v>0.50828897338403023</v>
      </c>
      <c r="C7" s="12"/>
      <c r="D7" s="13" t="s">
        <v>2952</v>
      </c>
      <c r="E7" s="15">
        <v>31</v>
      </c>
      <c r="F7" s="12"/>
      <c r="G7" s="13" t="s">
        <v>2952</v>
      </c>
      <c r="H7" s="16">
        <v>149675</v>
      </c>
      <c r="I7" s="12"/>
      <c r="J7" s="12"/>
      <c r="K7" s="12"/>
      <c r="L7" s="12"/>
      <c r="M7" s="13" t="s">
        <v>3093</v>
      </c>
      <c r="N7" s="17">
        <v>1900</v>
      </c>
      <c r="O7" s="17">
        <v>899</v>
      </c>
      <c r="P7" s="12"/>
      <c r="Q7" s="13" t="s">
        <v>3006</v>
      </c>
      <c r="R7" s="15">
        <v>1</v>
      </c>
      <c r="S7" s="12"/>
      <c r="T7" s="20">
        <v>4.0967168262654043</v>
      </c>
      <c r="U7" s="14">
        <f>GETPIVOTDATA("Rating",$T$6)</f>
        <v>4.0967168262654043</v>
      </c>
      <c r="V7" s="12"/>
      <c r="W7" s="12"/>
    </row>
    <row r="8" spans="1:23" x14ac:dyDescent="0.3">
      <c r="A8" s="13" t="s">
        <v>2949</v>
      </c>
      <c r="B8" s="14">
        <v>0.45999999999999996</v>
      </c>
      <c r="C8" s="12"/>
      <c r="D8" s="13" t="s">
        <v>2949</v>
      </c>
      <c r="E8" s="15">
        <v>2</v>
      </c>
      <c r="F8" s="12"/>
      <c r="G8" s="13" t="s">
        <v>2949</v>
      </c>
      <c r="H8" s="16">
        <v>88882</v>
      </c>
      <c r="I8" s="12"/>
      <c r="J8" s="12"/>
      <c r="K8" s="12"/>
      <c r="L8" s="12"/>
      <c r="M8" s="13" t="s">
        <v>2954</v>
      </c>
      <c r="N8" s="17">
        <v>4165.7941834451904</v>
      </c>
      <c r="O8" s="17">
        <v>2331.133803131991</v>
      </c>
      <c r="P8" s="12"/>
      <c r="Q8" s="13" t="s">
        <v>3058</v>
      </c>
      <c r="R8" s="15">
        <v>5</v>
      </c>
      <c r="S8" s="12"/>
      <c r="T8" s="12"/>
      <c r="U8" s="12"/>
      <c r="V8" s="12"/>
      <c r="W8" s="12"/>
    </row>
    <row r="9" spans="1:23" x14ac:dyDescent="0.3">
      <c r="A9" s="13" t="s">
        <v>3080</v>
      </c>
      <c r="B9" s="14">
        <v>0.42</v>
      </c>
      <c r="C9" s="12"/>
      <c r="D9" s="13" t="s">
        <v>3005</v>
      </c>
      <c r="E9" s="15">
        <v>2</v>
      </c>
      <c r="F9" s="12"/>
      <c r="G9" s="13" t="s">
        <v>3025</v>
      </c>
      <c r="H9" s="16">
        <v>15867</v>
      </c>
      <c r="I9" s="12"/>
      <c r="J9" s="12"/>
      <c r="K9" s="12"/>
      <c r="L9" s="12"/>
      <c r="M9" s="13" t="s">
        <v>3005</v>
      </c>
      <c r="N9" s="17">
        <v>799</v>
      </c>
      <c r="O9" s="17">
        <v>337</v>
      </c>
      <c r="P9" s="12"/>
      <c r="Q9" s="13" t="s">
        <v>3081</v>
      </c>
      <c r="R9" s="15">
        <v>1</v>
      </c>
      <c r="S9" s="12"/>
      <c r="T9" s="12" t="s">
        <v>3144</v>
      </c>
      <c r="U9" s="12"/>
      <c r="V9" s="12"/>
      <c r="W9" s="12"/>
    </row>
    <row r="10" spans="1:23" x14ac:dyDescent="0.3">
      <c r="A10" s="13" t="s">
        <v>2954</v>
      </c>
      <c r="B10" s="14">
        <v>0.40174496644295316</v>
      </c>
      <c r="C10" s="12"/>
      <c r="D10" s="13" t="s">
        <v>3080</v>
      </c>
      <c r="E10" s="15">
        <v>1</v>
      </c>
      <c r="F10" s="12"/>
      <c r="G10" s="13" t="s">
        <v>3005</v>
      </c>
      <c r="H10" s="16">
        <v>8566</v>
      </c>
      <c r="I10" s="12"/>
      <c r="J10" s="12"/>
      <c r="K10" s="12"/>
      <c r="L10" s="12"/>
      <c r="M10" s="13" t="s">
        <v>2949</v>
      </c>
      <c r="N10" s="17">
        <v>1347</v>
      </c>
      <c r="O10" s="17">
        <v>638</v>
      </c>
      <c r="P10" s="12"/>
      <c r="Q10" s="13" t="s">
        <v>2925</v>
      </c>
      <c r="R10" s="15">
        <v>5</v>
      </c>
      <c r="S10" s="12"/>
      <c r="T10" s="22">
        <v>0.47672366621067003</v>
      </c>
      <c r="U10" s="12"/>
      <c r="V10" s="12"/>
      <c r="W10" s="12"/>
    </row>
    <row r="11" spans="1:23" x14ac:dyDescent="0.3">
      <c r="A11" s="13" t="s">
        <v>2952</v>
      </c>
      <c r="B11" s="14">
        <v>0.12354838709677421</v>
      </c>
      <c r="C11" s="12"/>
      <c r="D11" s="13" t="s">
        <v>3025</v>
      </c>
      <c r="E11" s="15">
        <v>1</v>
      </c>
      <c r="F11" s="12"/>
      <c r="G11" s="13" t="s">
        <v>3093</v>
      </c>
      <c r="H11" s="16">
        <v>3663</v>
      </c>
      <c r="I11" s="12"/>
      <c r="J11" s="12"/>
      <c r="K11" s="12"/>
      <c r="L11" s="12"/>
      <c r="M11" s="13" t="s">
        <v>2952</v>
      </c>
      <c r="N11" s="17">
        <v>397.19354838709677</v>
      </c>
      <c r="O11" s="17">
        <v>301.58064516129031</v>
      </c>
      <c r="P11" s="12"/>
      <c r="Q11" s="13" t="s">
        <v>3032</v>
      </c>
      <c r="R11" s="15">
        <v>1</v>
      </c>
      <c r="S11" s="12"/>
      <c r="T11" s="12"/>
      <c r="U11" s="12"/>
      <c r="V11" s="12"/>
      <c r="W11" s="12"/>
    </row>
    <row r="12" spans="1:23" x14ac:dyDescent="0.3">
      <c r="A12" s="13" t="s">
        <v>3025</v>
      </c>
      <c r="B12" s="14">
        <v>0</v>
      </c>
      <c r="C12" s="12"/>
      <c r="D12" s="13" t="s">
        <v>3093</v>
      </c>
      <c r="E12" s="15">
        <v>1</v>
      </c>
      <c r="F12" s="12"/>
      <c r="G12" s="13" t="s">
        <v>3080</v>
      </c>
      <c r="H12" s="16">
        <v>1118</v>
      </c>
      <c r="I12" s="12"/>
      <c r="J12" s="12"/>
      <c r="K12" s="12"/>
      <c r="L12" s="12"/>
      <c r="M12" s="13" t="s">
        <v>3025</v>
      </c>
      <c r="N12" s="17">
        <v>150</v>
      </c>
      <c r="O12" s="17">
        <v>150</v>
      </c>
      <c r="P12" s="12"/>
      <c r="Q12" s="13" t="s">
        <v>2987</v>
      </c>
      <c r="R12" s="15">
        <v>1</v>
      </c>
      <c r="S12" s="12"/>
      <c r="T12" s="12" t="s">
        <v>3145</v>
      </c>
      <c r="U12" s="12"/>
      <c r="V12" s="12"/>
      <c r="W12" s="12"/>
    </row>
    <row r="13" spans="1:23" x14ac:dyDescent="0.3">
      <c r="A13" s="13" t="s">
        <v>3123</v>
      </c>
      <c r="B13" s="14">
        <v>0.47672366621066997</v>
      </c>
      <c r="C13" s="12"/>
      <c r="D13" s="13" t="s">
        <v>3123</v>
      </c>
      <c r="E13" s="15">
        <v>1462</v>
      </c>
      <c r="F13" s="12"/>
      <c r="G13" s="13" t="s">
        <v>3123</v>
      </c>
      <c r="H13" s="16">
        <v>26765385</v>
      </c>
      <c r="I13" s="12"/>
      <c r="J13" s="12"/>
      <c r="K13" s="12"/>
      <c r="L13" s="12"/>
      <c r="M13" s="13" t="s">
        <v>3123</v>
      </c>
      <c r="N13" s="17">
        <v>5453.0877428180574</v>
      </c>
      <c r="O13" s="17">
        <v>3129.9818262653889</v>
      </c>
      <c r="P13" s="12"/>
      <c r="Q13" s="13" t="s">
        <v>2937</v>
      </c>
      <c r="R13" s="15">
        <v>4</v>
      </c>
      <c r="S13" s="12"/>
      <c r="T13" s="17">
        <v>121324729646.58</v>
      </c>
      <c r="U13" s="12"/>
      <c r="V13" s="12"/>
      <c r="W13" s="12"/>
    </row>
    <row r="14" spans="1:23" x14ac:dyDescent="0.3">
      <c r="A14" s="12">
        <v>6</v>
      </c>
      <c r="B14" s="12"/>
      <c r="C14" s="12"/>
      <c r="D14" s="12">
        <v>7</v>
      </c>
      <c r="E14" s="12"/>
      <c r="F14" s="12"/>
      <c r="G14" s="12">
        <v>8</v>
      </c>
      <c r="H14" s="12"/>
      <c r="I14" s="12"/>
      <c r="J14" s="12">
        <v>9</v>
      </c>
      <c r="K14" s="12"/>
      <c r="L14" s="12"/>
      <c r="M14" s="12">
        <v>10</v>
      </c>
      <c r="N14" s="12"/>
      <c r="O14" s="12"/>
      <c r="P14" s="12"/>
      <c r="Q14" s="13" t="s">
        <v>2923</v>
      </c>
      <c r="R14" s="15">
        <v>9</v>
      </c>
      <c r="S14" s="12"/>
      <c r="T14" s="12"/>
      <c r="U14" s="12"/>
      <c r="V14" s="12"/>
      <c r="W14" s="12"/>
    </row>
    <row r="15" spans="1:23" x14ac:dyDescent="0.3">
      <c r="A15" s="12" t="s">
        <v>3128</v>
      </c>
      <c r="B15" s="12" t="s">
        <v>3127</v>
      </c>
      <c r="C15" s="12"/>
      <c r="D15" s="12" t="s">
        <v>3128</v>
      </c>
      <c r="E15" s="12" t="s">
        <v>3124</v>
      </c>
      <c r="F15" s="12"/>
      <c r="G15" s="12" t="s">
        <v>3131</v>
      </c>
      <c r="H15" s="12" t="s">
        <v>3126</v>
      </c>
      <c r="I15" s="12"/>
      <c r="J15" s="12" t="s">
        <v>3125</v>
      </c>
      <c r="K15" s="12" t="s">
        <v>3132</v>
      </c>
      <c r="L15" s="12"/>
      <c r="M15" s="12" t="s">
        <v>3136</v>
      </c>
      <c r="N15" s="12" t="s">
        <v>3126</v>
      </c>
      <c r="O15" s="12"/>
      <c r="P15" s="12"/>
      <c r="Q15" s="13" t="s">
        <v>3013</v>
      </c>
      <c r="R15" s="15">
        <v>1</v>
      </c>
      <c r="S15" s="12"/>
      <c r="T15" s="12" t="s">
        <v>3146</v>
      </c>
      <c r="U15" s="12"/>
      <c r="V15" s="12"/>
      <c r="W15" s="12"/>
    </row>
    <row r="16" spans="1:23" x14ac:dyDescent="0.3">
      <c r="A16" s="13" t="s">
        <v>2924</v>
      </c>
      <c r="B16" s="18">
        <v>4204939</v>
      </c>
      <c r="C16" s="12"/>
      <c r="D16" s="13" t="s">
        <v>2898</v>
      </c>
      <c r="E16" s="14">
        <v>0.60137195121951215</v>
      </c>
      <c r="F16" s="12"/>
      <c r="G16" s="19">
        <v>2</v>
      </c>
      <c r="H16" s="15">
        <v>1</v>
      </c>
      <c r="I16" s="12"/>
      <c r="J16" s="13" t="s">
        <v>3080</v>
      </c>
      <c r="K16" s="17">
        <v>4472000</v>
      </c>
      <c r="L16" s="12"/>
      <c r="M16" s="13" t="s">
        <v>3133</v>
      </c>
      <c r="N16" s="15">
        <v>198</v>
      </c>
      <c r="O16" s="12"/>
      <c r="P16" s="12"/>
      <c r="Q16" s="13" t="s">
        <v>2936</v>
      </c>
      <c r="R16" s="15">
        <v>2</v>
      </c>
      <c r="S16" s="12"/>
      <c r="T16" s="17">
        <v>71917696425.270004</v>
      </c>
      <c r="U16" s="12"/>
      <c r="V16" s="12"/>
      <c r="W16" s="12"/>
    </row>
    <row r="17" spans="1:23" x14ac:dyDescent="0.3">
      <c r="A17" s="13" t="s">
        <v>2899</v>
      </c>
      <c r="B17" s="18">
        <v>3547816</v>
      </c>
      <c r="C17" s="12"/>
      <c r="D17" s="13" t="s">
        <v>2901</v>
      </c>
      <c r="E17" s="14">
        <v>0.62734138972809639</v>
      </c>
      <c r="F17" s="12"/>
      <c r="G17" s="19">
        <v>2.2999999999999998</v>
      </c>
      <c r="H17" s="15">
        <v>1</v>
      </c>
      <c r="I17" s="12"/>
      <c r="J17" s="13" t="s">
        <v>2898</v>
      </c>
      <c r="K17" s="17">
        <v>12614808460.58</v>
      </c>
      <c r="L17" s="12"/>
      <c r="M17" s="13" t="s">
        <v>3134</v>
      </c>
      <c r="N17" s="15">
        <v>888</v>
      </c>
      <c r="O17" s="12"/>
      <c r="P17" s="12"/>
      <c r="Q17" s="13" t="s">
        <v>2977</v>
      </c>
      <c r="R17" s="15">
        <v>1</v>
      </c>
      <c r="S17" s="12"/>
      <c r="T17" s="12"/>
      <c r="U17" s="12"/>
      <c r="V17" s="12"/>
      <c r="W17" s="12"/>
    </row>
    <row r="18" spans="1:23" x14ac:dyDescent="0.3">
      <c r="A18" s="13" t="s">
        <v>2921</v>
      </c>
      <c r="B18" s="18">
        <v>2493269</v>
      </c>
      <c r="C18" s="12"/>
      <c r="D18" s="13" t="s">
        <v>3093</v>
      </c>
      <c r="E18" s="14">
        <v>0.53</v>
      </c>
      <c r="F18" s="12"/>
      <c r="G18" s="19">
        <v>2.6</v>
      </c>
      <c r="H18" s="15">
        <v>1</v>
      </c>
      <c r="I18" s="12"/>
      <c r="J18" s="13" t="s">
        <v>2901</v>
      </c>
      <c r="K18" s="17">
        <v>98020806794</v>
      </c>
      <c r="L18" s="12"/>
      <c r="M18" s="13" t="s">
        <v>3135</v>
      </c>
      <c r="N18" s="15">
        <v>376</v>
      </c>
      <c r="O18" s="12"/>
      <c r="P18" s="12"/>
      <c r="Q18" s="13" t="s">
        <v>2973</v>
      </c>
      <c r="R18" s="15">
        <v>6</v>
      </c>
      <c r="S18" s="12"/>
      <c r="T18" s="12" t="s">
        <v>3147</v>
      </c>
      <c r="U18" s="12"/>
      <c r="V18" s="12"/>
      <c r="W18" s="12"/>
    </row>
    <row r="19" spans="1:23" x14ac:dyDescent="0.3">
      <c r="A19" s="13" t="s">
        <v>2902</v>
      </c>
      <c r="B19" s="18">
        <v>1906054</v>
      </c>
      <c r="C19" s="12"/>
      <c r="D19" s="13" t="s">
        <v>2954</v>
      </c>
      <c r="E19" s="14">
        <v>0.53558823529411759</v>
      </c>
      <c r="F19" s="12"/>
      <c r="G19" s="19">
        <v>2.8</v>
      </c>
      <c r="H19" s="15">
        <v>2</v>
      </c>
      <c r="I19" s="12"/>
      <c r="J19" s="13" t="s">
        <v>3093</v>
      </c>
      <c r="K19" s="17">
        <v>6959700</v>
      </c>
      <c r="L19" s="12"/>
      <c r="M19" s="13" t="s">
        <v>3123</v>
      </c>
      <c r="N19" s="15">
        <v>1462</v>
      </c>
      <c r="O19" s="12"/>
      <c r="P19" s="12"/>
      <c r="Q19" s="13" t="s">
        <v>2993</v>
      </c>
      <c r="R19" s="15">
        <v>2</v>
      </c>
      <c r="S19" s="12"/>
      <c r="T19" s="17">
        <v>49407033221.310005</v>
      </c>
      <c r="U19" s="12"/>
      <c r="V19" s="12"/>
      <c r="W19" s="12"/>
    </row>
    <row r="20" spans="1:23" x14ac:dyDescent="0.3">
      <c r="A20" s="13" t="s">
        <v>2919</v>
      </c>
      <c r="B20" s="18">
        <v>1644476</v>
      </c>
      <c r="C20" s="12"/>
      <c r="D20" s="13" t="s">
        <v>3005</v>
      </c>
      <c r="E20" s="14">
        <v>0.57499999999999996</v>
      </c>
      <c r="F20" s="12"/>
      <c r="G20" s="19">
        <v>2.9</v>
      </c>
      <c r="H20" s="15">
        <v>1</v>
      </c>
      <c r="I20" s="12"/>
      <c r="J20" s="13" t="s">
        <v>2954</v>
      </c>
      <c r="K20" s="17">
        <v>10457243329</v>
      </c>
      <c r="L20" s="12"/>
      <c r="M20" s="12"/>
      <c r="N20" s="12"/>
      <c r="O20" s="12"/>
      <c r="P20" s="12"/>
      <c r="Q20" s="13" t="s">
        <v>2932</v>
      </c>
      <c r="R20" s="15">
        <v>3</v>
      </c>
      <c r="S20" s="12"/>
      <c r="T20" s="12"/>
      <c r="U20" s="12"/>
      <c r="V20" s="12"/>
      <c r="W20" s="12"/>
    </row>
    <row r="21" spans="1:23" x14ac:dyDescent="0.3">
      <c r="A21" s="13" t="s">
        <v>3123</v>
      </c>
      <c r="B21" s="18">
        <v>13796554</v>
      </c>
      <c r="C21" s="12"/>
      <c r="D21" s="13" t="s">
        <v>2952</v>
      </c>
      <c r="E21" s="14">
        <v>0.59</v>
      </c>
      <c r="F21" s="12"/>
      <c r="G21" s="19">
        <v>3</v>
      </c>
      <c r="H21" s="15">
        <v>3</v>
      </c>
      <c r="I21" s="12"/>
      <c r="J21" s="13" t="s">
        <v>3005</v>
      </c>
      <c r="K21" s="17">
        <v>6163434</v>
      </c>
      <c r="L21" s="12"/>
      <c r="M21" s="12">
        <v>4</v>
      </c>
      <c r="N21" s="12"/>
      <c r="O21" s="12"/>
      <c r="P21" s="12"/>
      <c r="Q21" s="13" t="s">
        <v>3041</v>
      </c>
      <c r="R21" s="15">
        <v>1</v>
      </c>
      <c r="S21" s="12"/>
      <c r="T21" s="12" t="s">
        <v>3148</v>
      </c>
      <c r="U21" s="12"/>
      <c r="V21" s="12"/>
      <c r="W21" s="12"/>
    </row>
    <row r="22" spans="1:23" x14ac:dyDescent="0.3">
      <c r="A22" s="12"/>
      <c r="B22" s="12"/>
      <c r="C22" s="12"/>
      <c r="D22" s="13" t="s">
        <v>3123</v>
      </c>
      <c r="E22" s="14">
        <v>0.60678035470668557</v>
      </c>
      <c r="F22" s="12"/>
      <c r="G22" s="19">
        <v>3.1</v>
      </c>
      <c r="H22" s="15">
        <v>4</v>
      </c>
      <c r="I22" s="12"/>
      <c r="J22" s="13" t="s">
        <v>2949</v>
      </c>
      <c r="K22" s="17">
        <v>151117062</v>
      </c>
      <c r="L22" s="12"/>
      <c r="M22" s="12" t="s">
        <v>3142</v>
      </c>
      <c r="N22" s="12" t="s">
        <v>3143</v>
      </c>
      <c r="O22" s="12"/>
      <c r="P22" s="12"/>
      <c r="Q22" s="13" t="s">
        <v>2940</v>
      </c>
      <c r="R22" s="15">
        <v>3</v>
      </c>
      <c r="S22" s="12"/>
      <c r="T22" s="18">
        <v>76265.007387140926</v>
      </c>
      <c r="U22" s="12"/>
      <c r="V22" s="12"/>
      <c r="W22" s="12"/>
    </row>
    <row r="23" spans="1:23" x14ac:dyDescent="0.3">
      <c r="A23" s="12"/>
      <c r="B23" s="12"/>
      <c r="C23" s="12"/>
      <c r="D23" s="12"/>
      <c r="E23" s="12"/>
      <c r="F23" s="12"/>
      <c r="G23" s="19">
        <v>3.2</v>
      </c>
      <c r="H23" s="15">
        <v>2</v>
      </c>
      <c r="I23" s="12"/>
      <c r="J23" s="13" t="s">
        <v>2952</v>
      </c>
      <c r="K23" s="17">
        <v>60778817</v>
      </c>
      <c r="L23" s="12"/>
      <c r="M23" s="13" t="s">
        <v>3035</v>
      </c>
      <c r="N23" s="20">
        <v>4.5999999999999996</v>
      </c>
      <c r="O23" s="12"/>
      <c r="P23" s="12"/>
      <c r="Q23" s="13" t="s">
        <v>3069</v>
      </c>
      <c r="R23" s="15">
        <v>4</v>
      </c>
      <c r="S23" s="12"/>
      <c r="T23" s="12"/>
      <c r="U23" s="12"/>
      <c r="V23" s="12"/>
      <c r="W23" s="12"/>
    </row>
    <row r="24" spans="1:23" x14ac:dyDescent="0.3">
      <c r="A24" s="12"/>
      <c r="B24" s="12"/>
      <c r="C24" s="12"/>
      <c r="D24" s="12">
        <v>12</v>
      </c>
      <c r="E24" s="12"/>
      <c r="F24" s="12"/>
      <c r="G24" s="19">
        <v>3.3</v>
      </c>
      <c r="H24" s="15">
        <v>16</v>
      </c>
      <c r="I24" s="12"/>
      <c r="J24" s="13" t="s">
        <v>3025</v>
      </c>
      <c r="K24" s="17">
        <v>2380050</v>
      </c>
      <c r="L24" s="12"/>
      <c r="M24" s="13" t="s">
        <v>2987</v>
      </c>
      <c r="N24" s="20">
        <v>4.5</v>
      </c>
      <c r="O24" s="12"/>
      <c r="P24" s="12"/>
      <c r="Q24" s="13" t="s">
        <v>2999</v>
      </c>
      <c r="R24" s="15">
        <v>3</v>
      </c>
      <c r="S24" s="12"/>
      <c r="T24" s="12" t="s">
        <v>3130</v>
      </c>
      <c r="U24" s="12"/>
      <c r="V24" s="12"/>
      <c r="W24" s="12"/>
    </row>
    <row r="25" spans="1:23" x14ac:dyDescent="0.3">
      <c r="A25" s="12"/>
      <c r="B25" s="12"/>
      <c r="C25" s="12"/>
      <c r="D25" s="12" t="s">
        <v>3128</v>
      </c>
      <c r="E25" s="12" t="s">
        <v>3127</v>
      </c>
      <c r="F25" s="12"/>
      <c r="G25" s="19">
        <v>3.4</v>
      </c>
      <c r="H25" s="15">
        <v>10</v>
      </c>
      <c r="I25" s="12"/>
      <c r="J25" s="13" t="s">
        <v>3123</v>
      </c>
      <c r="K25" s="17">
        <v>121324729646.58</v>
      </c>
      <c r="L25" s="12"/>
      <c r="M25" s="13" t="s">
        <v>2915</v>
      </c>
      <c r="N25" s="20">
        <v>4.5</v>
      </c>
      <c r="O25" s="12"/>
      <c r="P25" s="12"/>
      <c r="Q25" s="13" t="s">
        <v>3068</v>
      </c>
      <c r="R25" s="15">
        <v>11</v>
      </c>
      <c r="S25" s="12"/>
      <c r="T25" s="17">
        <v>3129.9818262653889</v>
      </c>
      <c r="U25" s="14">
        <f>GETPIVOTDATA("Discounted_Price (₹)",$T$24)</f>
        <v>3129.9818262653889</v>
      </c>
      <c r="V25" s="12"/>
      <c r="W25" s="12"/>
    </row>
    <row r="26" spans="1:23" x14ac:dyDescent="0.3">
      <c r="A26" s="12"/>
      <c r="B26" s="12"/>
      <c r="C26" s="12"/>
      <c r="D26" s="13" t="s">
        <v>2918</v>
      </c>
      <c r="E26" s="18">
        <v>621</v>
      </c>
      <c r="F26" s="12"/>
      <c r="G26" s="19">
        <v>3.5</v>
      </c>
      <c r="H26" s="15">
        <v>26</v>
      </c>
      <c r="I26" s="12"/>
      <c r="J26" s="12"/>
      <c r="K26" s="12"/>
      <c r="L26" s="12"/>
      <c r="M26" s="13" t="s">
        <v>3029</v>
      </c>
      <c r="N26" s="20">
        <v>4.5</v>
      </c>
      <c r="O26" s="12"/>
      <c r="P26" s="12"/>
      <c r="Q26" s="13" t="s">
        <v>3048</v>
      </c>
      <c r="R26" s="15">
        <v>1</v>
      </c>
      <c r="S26" s="12"/>
      <c r="T26" s="12"/>
      <c r="U26" s="12"/>
      <c r="V26" s="12"/>
      <c r="W26" s="12"/>
    </row>
    <row r="27" spans="1:23" x14ac:dyDescent="0.3">
      <c r="A27" s="12">
        <v>11</v>
      </c>
      <c r="B27" s="12"/>
      <c r="C27" s="12"/>
      <c r="D27" s="13" t="s">
        <v>2916</v>
      </c>
      <c r="E27" s="18">
        <v>897</v>
      </c>
      <c r="F27" s="12"/>
      <c r="G27" s="19">
        <v>3.6</v>
      </c>
      <c r="H27" s="15">
        <v>35</v>
      </c>
      <c r="I27" s="12"/>
      <c r="J27" s="12"/>
      <c r="K27" s="12"/>
      <c r="L27" s="12"/>
      <c r="M27" s="13" t="s">
        <v>2981</v>
      </c>
      <c r="N27" s="20">
        <v>4.5</v>
      </c>
      <c r="O27" s="12"/>
      <c r="P27" s="12"/>
      <c r="Q27" s="13" t="s">
        <v>2984</v>
      </c>
      <c r="R27" s="15">
        <v>1</v>
      </c>
      <c r="S27" s="12"/>
      <c r="T27" s="12" t="s">
        <v>3129</v>
      </c>
      <c r="U27" s="12"/>
      <c r="V27" s="12"/>
      <c r="W27" s="12"/>
    </row>
    <row r="28" spans="1:23" x14ac:dyDescent="0.3">
      <c r="A28" s="12" t="s">
        <v>3128</v>
      </c>
      <c r="B28" s="12" t="s">
        <v>3137</v>
      </c>
      <c r="C28" s="12" t="s">
        <v>3138</v>
      </c>
      <c r="D28" s="13" t="s">
        <v>3007</v>
      </c>
      <c r="E28" s="18">
        <v>388</v>
      </c>
      <c r="F28" s="12"/>
      <c r="G28" s="19">
        <v>3.7</v>
      </c>
      <c r="H28" s="15">
        <v>42</v>
      </c>
      <c r="I28" s="12"/>
      <c r="J28" s="12"/>
      <c r="K28" s="12"/>
      <c r="L28" s="12"/>
      <c r="M28" s="13" t="s">
        <v>3036</v>
      </c>
      <c r="N28" s="20">
        <v>4.5</v>
      </c>
      <c r="O28" s="12"/>
      <c r="P28" s="12"/>
      <c r="Q28" s="13" t="s">
        <v>3108</v>
      </c>
      <c r="R28" s="15">
        <v>1</v>
      </c>
      <c r="S28" s="12"/>
      <c r="T28" s="17">
        <v>5453.0877428180574</v>
      </c>
      <c r="U28" s="14">
        <f>GETPIVOTDATA("Actual_Price (₹)",$T$27)</f>
        <v>5453.0877428180574</v>
      </c>
      <c r="V28" s="12"/>
      <c r="W28" s="12"/>
    </row>
    <row r="29" spans="1:23" x14ac:dyDescent="0.3">
      <c r="A29" s="13" t="s">
        <v>2918</v>
      </c>
      <c r="B29" s="14">
        <v>0.23</v>
      </c>
      <c r="C29" s="20">
        <v>3.5</v>
      </c>
      <c r="D29" s="13" t="s">
        <v>3023</v>
      </c>
      <c r="E29" s="18">
        <v>594</v>
      </c>
      <c r="F29" s="12"/>
      <c r="G29" s="19">
        <v>3.8</v>
      </c>
      <c r="H29" s="15">
        <v>86</v>
      </c>
      <c r="I29" s="12"/>
      <c r="J29" s="12"/>
      <c r="K29" s="12"/>
      <c r="L29" s="12"/>
      <c r="M29" s="13" t="s">
        <v>3034</v>
      </c>
      <c r="N29" s="20">
        <v>4.5</v>
      </c>
      <c r="O29" s="12"/>
      <c r="P29" s="12"/>
      <c r="Q29" s="13" t="s">
        <v>3102</v>
      </c>
      <c r="R29" s="15">
        <v>1</v>
      </c>
      <c r="S29" s="12"/>
      <c r="T29" s="12"/>
      <c r="U29" s="12"/>
      <c r="V29" s="12"/>
      <c r="W29" s="12"/>
    </row>
    <row r="30" spans="1:23" x14ac:dyDescent="0.3">
      <c r="A30" s="13" t="s">
        <v>2916</v>
      </c>
      <c r="B30" s="14">
        <v>0.36</v>
      </c>
      <c r="C30" s="20">
        <v>4</v>
      </c>
      <c r="D30" s="13" t="s">
        <v>3074</v>
      </c>
      <c r="E30" s="18">
        <v>478</v>
      </c>
      <c r="F30" s="12"/>
      <c r="G30" s="19">
        <v>3.9</v>
      </c>
      <c r="H30" s="15">
        <v>123</v>
      </c>
      <c r="I30" s="12"/>
      <c r="J30" s="12"/>
      <c r="K30" s="12"/>
      <c r="L30" s="12"/>
      <c r="M30" s="13" t="s">
        <v>2997</v>
      </c>
      <c r="N30" s="20">
        <v>4.5</v>
      </c>
      <c r="O30" s="12"/>
      <c r="P30" s="12"/>
      <c r="Q30" s="13" t="s">
        <v>3007</v>
      </c>
      <c r="R30" s="15">
        <v>1</v>
      </c>
      <c r="S30" s="12"/>
      <c r="T30" s="12"/>
      <c r="U30" s="12"/>
      <c r="V30" s="12"/>
      <c r="W30" s="12"/>
    </row>
    <row r="31" spans="1:23" x14ac:dyDescent="0.3">
      <c r="A31" s="13" t="s">
        <v>2911</v>
      </c>
      <c r="B31" s="14">
        <v>0.80333333333333334</v>
      </c>
      <c r="C31" s="20">
        <v>4.0666666666666673</v>
      </c>
      <c r="D31" s="13" t="s">
        <v>3110</v>
      </c>
      <c r="E31" s="18">
        <v>156</v>
      </c>
      <c r="F31" s="12"/>
      <c r="G31" s="19">
        <v>4</v>
      </c>
      <c r="H31" s="15">
        <v>181</v>
      </c>
      <c r="I31" s="12"/>
      <c r="J31" s="12"/>
      <c r="K31" s="12"/>
      <c r="L31" s="12"/>
      <c r="M31" s="13" t="s">
        <v>3037</v>
      </c>
      <c r="N31" s="20">
        <v>4.5</v>
      </c>
      <c r="O31" s="12"/>
      <c r="P31" s="12"/>
      <c r="Q31" s="13" t="s">
        <v>3026</v>
      </c>
      <c r="R31" s="15">
        <v>1</v>
      </c>
      <c r="S31" s="12"/>
      <c r="T31" s="12"/>
      <c r="U31" s="12"/>
      <c r="V31" s="12"/>
      <c r="W31" s="12"/>
    </row>
    <row r="32" spans="1:23" x14ac:dyDescent="0.3">
      <c r="A32" s="13" t="s">
        <v>3006</v>
      </c>
      <c r="B32" s="14">
        <v>0.56999999999999995</v>
      </c>
      <c r="C32" s="20">
        <v>4</v>
      </c>
      <c r="D32" s="13" t="s">
        <v>3071</v>
      </c>
      <c r="E32" s="18">
        <v>931</v>
      </c>
      <c r="F32" s="12"/>
      <c r="G32" s="19">
        <v>4.0999999999999996</v>
      </c>
      <c r="H32" s="15">
        <v>244</v>
      </c>
      <c r="I32" s="12"/>
      <c r="J32" s="12"/>
      <c r="K32" s="12"/>
      <c r="L32" s="12"/>
      <c r="M32" s="13" t="s">
        <v>2960</v>
      </c>
      <c r="N32" s="14">
        <v>4.45</v>
      </c>
      <c r="O32" s="12"/>
      <c r="P32" s="12"/>
      <c r="Q32" s="13" t="s">
        <v>2979</v>
      </c>
      <c r="R32" s="15">
        <v>1</v>
      </c>
      <c r="S32" s="12"/>
      <c r="T32" s="12"/>
      <c r="U32" s="12"/>
      <c r="V32" s="12"/>
      <c r="W32" s="12"/>
    </row>
    <row r="33" spans="1:23" x14ac:dyDescent="0.3">
      <c r="A33" s="13" t="s">
        <v>3058</v>
      </c>
      <c r="B33" s="14">
        <v>0.38200000000000001</v>
      </c>
      <c r="C33" s="20">
        <v>4.3</v>
      </c>
      <c r="D33" s="13" t="s">
        <v>3088</v>
      </c>
      <c r="E33" s="18">
        <v>776</v>
      </c>
      <c r="F33" s="12"/>
      <c r="G33" s="19">
        <v>4.2</v>
      </c>
      <c r="H33" s="15">
        <v>228</v>
      </c>
      <c r="I33" s="12"/>
      <c r="J33" s="12"/>
      <c r="K33" s="12"/>
      <c r="L33" s="12"/>
      <c r="M33" s="13" t="s">
        <v>3123</v>
      </c>
      <c r="N33" s="20">
        <v>4.5</v>
      </c>
      <c r="O33" s="12"/>
      <c r="P33" s="12"/>
      <c r="Q33" s="13" t="s">
        <v>2994</v>
      </c>
      <c r="R33" s="15">
        <v>7</v>
      </c>
      <c r="S33" s="12"/>
      <c r="T33" s="12"/>
      <c r="U33" s="12"/>
      <c r="V33" s="12"/>
      <c r="W33" s="12"/>
    </row>
    <row r="34" spans="1:23" x14ac:dyDescent="0.3">
      <c r="A34" s="13" t="s">
        <v>3081</v>
      </c>
      <c r="B34" s="14">
        <v>0.42</v>
      </c>
      <c r="C34" s="20">
        <v>3.8</v>
      </c>
      <c r="D34" s="13" t="s">
        <v>3113</v>
      </c>
      <c r="E34" s="18">
        <v>212</v>
      </c>
      <c r="F34" s="12"/>
      <c r="G34" s="19">
        <v>4.3</v>
      </c>
      <c r="H34" s="15">
        <v>230</v>
      </c>
      <c r="I34" s="12"/>
      <c r="J34" s="12"/>
      <c r="K34" s="12"/>
      <c r="L34" s="12"/>
      <c r="M34" s="12"/>
      <c r="N34" s="12"/>
      <c r="O34" s="12"/>
      <c r="P34" s="12"/>
      <c r="Q34" s="13" t="s">
        <v>2950</v>
      </c>
      <c r="R34" s="15">
        <v>2</v>
      </c>
      <c r="S34" s="12"/>
      <c r="T34" s="12"/>
      <c r="U34" s="12"/>
      <c r="V34" s="12"/>
      <c r="W34" s="12"/>
    </row>
    <row r="35" spans="1:23" x14ac:dyDescent="0.3">
      <c r="A35" s="13" t="s">
        <v>2925</v>
      </c>
      <c r="B35" s="14">
        <v>0.57999999999999996</v>
      </c>
      <c r="C35" s="20">
        <v>4.1800000000000006</v>
      </c>
      <c r="D35" s="13" t="s">
        <v>3016</v>
      </c>
      <c r="E35" s="18">
        <v>362</v>
      </c>
      <c r="F35" s="12"/>
      <c r="G35" s="19">
        <v>4.4000000000000004</v>
      </c>
      <c r="H35" s="15">
        <v>123</v>
      </c>
      <c r="I35" s="12"/>
      <c r="J35" s="12"/>
      <c r="K35" s="12"/>
      <c r="L35" s="12"/>
      <c r="M35" s="12"/>
      <c r="N35" s="12"/>
      <c r="O35" s="12"/>
      <c r="P35" s="12"/>
      <c r="Q35" s="13" t="s">
        <v>3003</v>
      </c>
      <c r="R35" s="15">
        <v>2</v>
      </c>
      <c r="S35" s="12"/>
      <c r="T35" s="12"/>
      <c r="U35" s="12"/>
      <c r="V35" s="12"/>
      <c r="W35" s="12"/>
    </row>
    <row r="36" spans="1:23" x14ac:dyDescent="0.3">
      <c r="A36" s="13" t="s">
        <v>3032</v>
      </c>
      <c r="B36" s="14">
        <v>0.46</v>
      </c>
      <c r="C36" s="20">
        <v>4.3</v>
      </c>
      <c r="D36" s="13" t="s">
        <v>3097</v>
      </c>
      <c r="E36" s="18">
        <v>955</v>
      </c>
      <c r="F36" s="12"/>
      <c r="G36" s="19">
        <v>4.5</v>
      </c>
      <c r="H36" s="15">
        <v>75</v>
      </c>
      <c r="I36" s="12"/>
      <c r="J36" s="12"/>
      <c r="K36" s="12"/>
      <c r="L36" s="12"/>
      <c r="M36" s="12"/>
      <c r="N36" s="12"/>
      <c r="O36" s="12"/>
      <c r="P36" s="12"/>
      <c r="Q36" s="13" t="s">
        <v>3036</v>
      </c>
      <c r="R36" s="15">
        <v>1</v>
      </c>
      <c r="S36" s="12"/>
      <c r="T36" s="12"/>
      <c r="U36" s="12"/>
      <c r="V36" s="12"/>
      <c r="W36" s="12"/>
    </row>
    <row r="37" spans="1:23" x14ac:dyDescent="0.3">
      <c r="A37" s="13" t="s">
        <v>2987</v>
      </c>
      <c r="B37" s="14">
        <v>0</v>
      </c>
      <c r="C37" s="20">
        <v>4.5</v>
      </c>
      <c r="D37" s="13" t="s">
        <v>2941</v>
      </c>
      <c r="E37" s="18">
        <v>305</v>
      </c>
      <c r="F37" s="12"/>
      <c r="G37" s="19">
        <v>4.5999999999999996</v>
      </c>
      <c r="H37" s="15">
        <v>17</v>
      </c>
      <c r="I37" s="12"/>
      <c r="J37" s="12"/>
      <c r="K37" s="12"/>
      <c r="L37" s="12"/>
      <c r="M37" s="12"/>
      <c r="N37" s="12"/>
      <c r="O37" s="12"/>
      <c r="P37" s="12"/>
      <c r="Q37" s="13" t="s">
        <v>2926</v>
      </c>
      <c r="R37" s="15">
        <v>3</v>
      </c>
      <c r="S37" s="12"/>
      <c r="T37" s="12"/>
      <c r="U37" s="12"/>
      <c r="V37" s="12"/>
      <c r="W37" s="12"/>
    </row>
    <row r="38" spans="1:23" x14ac:dyDescent="0.3">
      <c r="A38" s="13" t="s">
        <v>2937</v>
      </c>
      <c r="B38" s="14">
        <v>0.70750000000000002</v>
      </c>
      <c r="C38" s="20">
        <v>4.2</v>
      </c>
      <c r="D38" s="13" t="s">
        <v>3109</v>
      </c>
      <c r="E38" s="18">
        <v>827</v>
      </c>
      <c r="F38" s="12"/>
      <c r="G38" s="19">
        <v>4.7</v>
      </c>
      <c r="H38" s="15">
        <v>6</v>
      </c>
      <c r="I38" s="12"/>
      <c r="J38" s="12"/>
      <c r="K38" s="12"/>
      <c r="L38" s="12"/>
      <c r="M38" s="12"/>
      <c r="N38" s="12"/>
      <c r="O38" s="12"/>
      <c r="P38" s="12"/>
      <c r="Q38" s="13" t="s">
        <v>2933</v>
      </c>
      <c r="R38" s="15">
        <v>5</v>
      </c>
      <c r="S38" s="12"/>
      <c r="T38" s="12"/>
      <c r="U38" s="12"/>
      <c r="V38" s="12"/>
      <c r="W38" s="12"/>
    </row>
    <row r="39" spans="1:23" x14ac:dyDescent="0.3">
      <c r="A39" s="13" t="s">
        <v>2923</v>
      </c>
      <c r="B39" s="14">
        <v>0.18555555555555556</v>
      </c>
      <c r="C39" s="20">
        <v>3.9111111111111105</v>
      </c>
      <c r="D39" s="13" t="s">
        <v>3019</v>
      </c>
      <c r="E39" s="18">
        <v>817</v>
      </c>
      <c r="F39" s="12"/>
      <c r="G39" s="19">
        <v>4.8</v>
      </c>
      <c r="H39" s="15">
        <v>3</v>
      </c>
      <c r="I39" s="12"/>
      <c r="J39" s="12"/>
      <c r="K39" s="12"/>
      <c r="L39" s="12"/>
      <c r="M39" s="12"/>
      <c r="N39" s="12"/>
      <c r="O39" s="12"/>
      <c r="P39" s="12"/>
      <c r="Q39" s="13" t="s">
        <v>2913</v>
      </c>
      <c r="R39" s="15">
        <v>1</v>
      </c>
      <c r="S39" s="12"/>
      <c r="T39" s="12"/>
      <c r="U39" s="12"/>
      <c r="V39" s="12"/>
      <c r="W39" s="12"/>
    </row>
    <row r="40" spans="1:23" x14ac:dyDescent="0.3">
      <c r="A40" s="13" t="s">
        <v>3013</v>
      </c>
      <c r="B40" s="14">
        <v>0.25</v>
      </c>
      <c r="C40" s="20">
        <v>3.8</v>
      </c>
      <c r="D40" s="13" t="s">
        <v>3104</v>
      </c>
      <c r="E40" s="18">
        <v>340</v>
      </c>
      <c r="F40" s="12"/>
      <c r="G40" s="19">
        <v>5</v>
      </c>
      <c r="H40" s="15">
        <v>2</v>
      </c>
      <c r="I40" s="12"/>
      <c r="J40" s="12"/>
      <c r="K40" s="12"/>
      <c r="L40" s="12"/>
      <c r="M40" s="12"/>
      <c r="N40" s="12"/>
      <c r="O40" s="12"/>
      <c r="P40" s="12"/>
      <c r="Q40" s="13" t="s">
        <v>3010</v>
      </c>
      <c r="R40" s="15">
        <v>1</v>
      </c>
      <c r="S40" s="12"/>
      <c r="T40" s="12"/>
      <c r="U40" s="12"/>
      <c r="V40" s="12"/>
      <c r="W40" s="12"/>
    </row>
    <row r="41" spans="1:23" x14ac:dyDescent="0.3">
      <c r="A41" s="13" t="s">
        <v>2936</v>
      </c>
      <c r="B41" s="14">
        <v>0.745</v>
      </c>
      <c r="C41" s="20">
        <v>3.9</v>
      </c>
      <c r="D41" s="13" t="s">
        <v>3111</v>
      </c>
      <c r="E41" s="18">
        <v>898</v>
      </c>
      <c r="F41" s="12"/>
      <c r="G41" s="19" t="s">
        <v>3123</v>
      </c>
      <c r="H41" s="15">
        <v>1462</v>
      </c>
      <c r="I41" s="12"/>
      <c r="J41" s="12"/>
      <c r="K41" s="12"/>
      <c r="L41" s="12"/>
      <c r="M41" s="12"/>
      <c r="N41" s="12"/>
      <c r="O41" s="12"/>
      <c r="P41" s="12"/>
      <c r="Q41" s="13" t="s">
        <v>3094</v>
      </c>
      <c r="R41" s="15">
        <v>1</v>
      </c>
      <c r="S41" s="12"/>
      <c r="T41" s="12"/>
      <c r="U41" s="12"/>
      <c r="V41" s="12"/>
      <c r="W41" s="12"/>
    </row>
    <row r="42" spans="1:23" x14ac:dyDescent="0.3">
      <c r="A42" s="13" t="s">
        <v>2977</v>
      </c>
      <c r="B42" s="14">
        <v>0.33</v>
      </c>
      <c r="C42" s="20">
        <v>4.3</v>
      </c>
      <c r="D42" s="13" t="s">
        <v>2915</v>
      </c>
      <c r="E42" s="18">
        <v>224</v>
      </c>
      <c r="F42" s="12"/>
      <c r="G42" s="12"/>
      <c r="H42" s="12"/>
      <c r="I42" s="12"/>
      <c r="J42" s="12"/>
      <c r="K42" s="12"/>
      <c r="L42" s="12"/>
      <c r="M42" s="12"/>
      <c r="N42" s="12"/>
      <c r="O42" s="12"/>
      <c r="P42" s="12"/>
      <c r="Q42" s="13" t="s">
        <v>3047</v>
      </c>
      <c r="R42" s="15">
        <v>10</v>
      </c>
      <c r="S42" s="12"/>
      <c r="T42" s="12"/>
      <c r="U42" s="12"/>
      <c r="V42" s="12"/>
      <c r="W42" s="12"/>
    </row>
    <row r="43" spans="1:23" x14ac:dyDescent="0.3">
      <c r="A43" s="13" t="s">
        <v>2973</v>
      </c>
      <c r="B43" s="14">
        <v>0.48500000000000004</v>
      </c>
      <c r="C43" s="20">
        <v>4.05</v>
      </c>
      <c r="D43" s="13" t="s">
        <v>2917</v>
      </c>
      <c r="E43" s="18">
        <v>282</v>
      </c>
      <c r="F43" s="12"/>
      <c r="G43" s="12"/>
      <c r="H43" s="12"/>
      <c r="I43" s="12"/>
      <c r="J43" s="12"/>
      <c r="K43" s="12"/>
      <c r="L43" s="12"/>
      <c r="M43" s="12"/>
      <c r="N43" s="12"/>
      <c r="O43" s="12"/>
      <c r="P43" s="12"/>
      <c r="Q43" s="13" t="s">
        <v>3066</v>
      </c>
      <c r="R43" s="15">
        <v>2</v>
      </c>
      <c r="S43" s="12"/>
      <c r="T43" s="12"/>
      <c r="U43" s="12"/>
      <c r="V43" s="12"/>
      <c r="W43" s="12"/>
    </row>
    <row r="44" spans="1:23" x14ac:dyDescent="0.3">
      <c r="A44" s="13" t="s">
        <v>2993</v>
      </c>
      <c r="B44" s="14">
        <v>0.05</v>
      </c>
      <c r="C44" s="20">
        <v>4.3</v>
      </c>
      <c r="D44" s="13" t="s">
        <v>3042</v>
      </c>
      <c r="E44" s="18">
        <v>323</v>
      </c>
      <c r="F44" s="12"/>
      <c r="G44" s="12"/>
      <c r="H44" s="12"/>
      <c r="I44" s="12"/>
      <c r="J44" s="12"/>
      <c r="K44" s="12"/>
      <c r="L44" s="12"/>
      <c r="M44" s="12"/>
      <c r="N44" s="12"/>
      <c r="O44" s="12"/>
      <c r="P44" s="12"/>
      <c r="Q44" s="13" t="s">
        <v>2951</v>
      </c>
      <c r="R44" s="15">
        <v>7</v>
      </c>
      <c r="S44" s="12"/>
      <c r="T44" s="12"/>
      <c r="U44" s="12"/>
      <c r="V44" s="12"/>
      <c r="W44" s="12"/>
    </row>
    <row r="45" spans="1:23" x14ac:dyDescent="0.3">
      <c r="A45" s="13" t="s">
        <v>2932</v>
      </c>
      <c r="B45" s="14">
        <v>0.9</v>
      </c>
      <c r="C45" s="20">
        <v>4.0333333333333332</v>
      </c>
      <c r="D45" s="13" t="s">
        <v>3123</v>
      </c>
      <c r="E45" s="18">
        <v>10386</v>
      </c>
      <c r="F45" s="12"/>
      <c r="G45" s="12"/>
      <c r="H45" s="12"/>
      <c r="I45" s="12"/>
      <c r="J45" s="12"/>
      <c r="K45" s="12"/>
      <c r="L45" s="12"/>
      <c r="M45" s="12"/>
      <c r="N45" s="12"/>
      <c r="O45" s="12"/>
      <c r="P45" s="12"/>
      <c r="Q45" s="13" t="s">
        <v>2985</v>
      </c>
      <c r="R45" s="15">
        <v>5</v>
      </c>
      <c r="S45" s="12"/>
      <c r="T45" s="12"/>
      <c r="U45" s="12"/>
      <c r="V45" s="12"/>
      <c r="W45" s="12"/>
    </row>
    <row r="46" spans="1:23" x14ac:dyDescent="0.3">
      <c r="A46" s="13" t="s">
        <v>3041</v>
      </c>
      <c r="B46" s="14">
        <v>0.75</v>
      </c>
      <c r="C46" s="20">
        <v>4.0999999999999996</v>
      </c>
      <c r="D46" s="12"/>
      <c r="E46" s="12"/>
      <c r="F46" s="12"/>
      <c r="G46" s="12"/>
      <c r="H46" s="12"/>
      <c r="I46" s="12"/>
      <c r="J46" s="12"/>
      <c r="K46" s="12"/>
      <c r="L46" s="12"/>
      <c r="M46" s="12"/>
      <c r="N46" s="12"/>
      <c r="O46" s="12"/>
      <c r="P46" s="12"/>
      <c r="Q46" s="13" t="s">
        <v>3076</v>
      </c>
      <c r="R46" s="15">
        <v>5</v>
      </c>
      <c r="S46" s="12"/>
      <c r="T46" s="12"/>
      <c r="U46" s="12"/>
      <c r="V46" s="12"/>
      <c r="W46" s="12"/>
    </row>
    <row r="47" spans="1:23" x14ac:dyDescent="0.3">
      <c r="A47" s="13" t="s">
        <v>2940</v>
      </c>
      <c r="B47" s="14">
        <v>0.25666666666666665</v>
      </c>
      <c r="C47" s="20">
        <v>4.3</v>
      </c>
      <c r="D47" s="12">
        <v>13</v>
      </c>
      <c r="E47" s="12"/>
      <c r="F47" s="12"/>
      <c r="G47" s="12">
        <v>14</v>
      </c>
      <c r="H47" s="12"/>
      <c r="I47" s="12"/>
      <c r="J47" s="12"/>
      <c r="K47" s="12"/>
      <c r="L47" s="12"/>
      <c r="M47" s="12"/>
      <c r="N47" s="12"/>
      <c r="O47" s="12"/>
      <c r="P47" s="12"/>
      <c r="Q47" s="13" t="s">
        <v>3051</v>
      </c>
      <c r="R47" s="15">
        <v>24</v>
      </c>
      <c r="S47" s="12"/>
      <c r="T47" s="12"/>
      <c r="U47" s="12"/>
      <c r="V47" s="12"/>
      <c r="W47" s="12"/>
    </row>
    <row r="48" spans="1:23" x14ac:dyDescent="0.3">
      <c r="A48" s="13" t="s">
        <v>3069</v>
      </c>
      <c r="B48" s="14">
        <v>0.28249999999999997</v>
      </c>
      <c r="C48" s="20">
        <v>4.1500000000000004</v>
      </c>
      <c r="D48" s="12" t="s">
        <v>3125</v>
      </c>
      <c r="E48" s="12" t="s">
        <v>3139</v>
      </c>
      <c r="F48" s="12"/>
      <c r="G48" s="12" t="s">
        <v>3128</v>
      </c>
      <c r="H48" s="12" t="s">
        <v>3140</v>
      </c>
      <c r="I48" s="12"/>
      <c r="J48" s="12"/>
      <c r="K48" s="12"/>
      <c r="L48" s="12"/>
      <c r="M48" s="12"/>
      <c r="N48" s="12"/>
      <c r="O48" s="12"/>
      <c r="P48" s="12"/>
      <c r="Q48" s="13" t="s">
        <v>2964</v>
      </c>
      <c r="R48" s="15">
        <v>2</v>
      </c>
      <c r="S48" s="12"/>
      <c r="T48" s="12"/>
      <c r="U48" s="12"/>
      <c r="V48" s="12"/>
      <c r="W48" s="12"/>
    </row>
    <row r="49" spans="1:23" x14ac:dyDescent="0.3">
      <c r="A49" s="13" t="s">
        <v>2999</v>
      </c>
      <c r="B49" s="14">
        <v>0.72333333333333327</v>
      </c>
      <c r="C49" s="20">
        <v>4.3</v>
      </c>
      <c r="D49" s="13" t="s">
        <v>2898</v>
      </c>
      <c r="E49" s="14">
        <v>0.94</v>
      </c>
      <c r="F49" s="12"/>
      <c r="G49" s="13" t="s">
        <v>2919</v>
      </c>
      <c r="H49" s="21">
        <v>6715272.6000000006</v>
      </c>
      <c r="I49" s="12"/>
      <c r="J49" s="12"/>
      <c r="K49" s="12"/>
      <c r="L49" s="12"/>
      <c r="M49" s="12"/>
      <c r="N49" s="12"/>
      <c r="O49" s="12"/>
      <c r="P49" s="12"/>
      <c r="Q49" s="13" t="s">
        <v>3023</v>
      </c>
      <c r="R49" s="15">
        <v>1</v>
      </c>
      <c r="S49" s="12"/>
      <c r="T49" s="12"/>
      <c r="U49" s="12"/>
      <c r="V49" s="12"/>
      <c r="W49" s="12"/>
    </row>
    <row r="50" spans="1:23" x14ac:dyDescent="0.3">
      <c r="A50" s="13" t="s">
        <v>3068</v>
      </c>
      <c r="B50" s="14">
        <v>0.38818181818181813</v>
      </c>
      <c r="C50" s="20">
        <v>4.1181818181818173</v>
      </c>
      <c r="D50" s="13" t="s">
        <v>2901</v>
      </c>
      <c r="E50" s="14">
        <v>0.91</v>
      </c>
      <c r="F50" s="12"/>
      <c r="G50" s="13" t="s">
        <v>2902</v>
      </c>
      <c r="H50" s="21">
        <v>8354564.0999999996</v>
      </c>
      <c r="I50" s="12"/>
      <c r="J50" s="12"/>
      <c r="K50" s="12"/>
      <c r="L50" s="12"/>
      <c r="M50" s="12"/>
      <c r="N50" s="12"/>
      <c r="O50" s="12"/>
      <c r="P50" s="12"/>
      <c r="Q50" s="13" t="s">
        <v>3063</v>
      </c>
      <c r="R50" s="15">
        <v>11</v>
      </c>
      <c r="S50" s="12"/>
      <c r="T50" s="12"/>
      <c r="U50" s="12"/>
      <c r="V50" s="12"/>
      <c r="W50" s="12"/>
    </row>
    <row r="51" spans="1:23" x14ac:dyDescent="0.3">
      <c r="A51" s="13" t="s">
        <v>3048</v>
      </c>
      <c r="B51" s="14">
        <v>0.6</v>
      </c>
      <c r="C51" s="20">
        <v>4.0999999999999996</v>
      </c>
      <c r="D51" s="13" t="s">
        <v>2954</v>
      </c>
      <c r="E51" s="14">
        <v>0.9</v>
      </c>
      <c r="F51" s="12"/>
      <c r="G51" s="13" t="s">
        <v>2921</v>
      </c>
      <c r="H51" s="21">
        <v>10230087.700000001</v>
      </c>
      <c r="I51" s="12"/>
      <c r="J51" s="12"/>
      <c r="K51" s="12"/>
      <c r="L51" s="12"/>
      <c r="M51" s="12"/>
      <c r="N51" s="12"/>
      <c r="O51" s="12"/>
      <c r="P51" s="12"/>
      <c r="Q51" s="13" t="s">
        <v>3074</v>
      </c>
      <c r="R51" s="15">
        <v>1</v>
      </c>
      <c r="S51" s="12"/>
      <c r="T51" s="12"/>
      <c r="U51" s="12"/>
      <c r="V51" s="12"/>
      <c r="W51" s="12"/>
    </row>
    <row r="52" spans="1:23" x14ac:dyDescent="0.3">
      <c r="A52" s="13" t="s">
        <v>2984</v>
      </c>
      <c r="B52" s="14">
        <v>0.4</v>
      </c>
      <c r="C52" s="20">
        <v>4.2</v>
      </c>
      <c r="D52" s="13" t="s">
        <v>2952</v>
      </c>
      <c r="E52" s="14">
        <v>0.75</v>
      </c>
      <c r="F52" s="12"/>
      <c r="G52" s="13" t="s">
        <v>2899</v>
      </c>
      <c r="H52" s="21">
        <v>14921171.000000004</v>
      </c>
      <c r="I52" s="12"/>
      <c r="J52" s="12"/>
      <c r="K52" s="12"/>
      <c r="L52" s="12"/>
      <c r="M52" s="12"/>
      <c r="N52" s="12"/>
      <c r="O52" s="12"/>
      <c r="P52" s="12"/>
      <c r="Q52" s="13" t="s">
        <v>3044</v>
      </c>
      <c r="R52" s="15">
        <v>20</v>
      </c>
      <c r="S52" s="12"/>
      <c r="T52" s="12"/>
      <c r="U52" s="12"/>
      <c r="V52" s="12"/>
      <c r="W52" s="12"/>
    </row>
    <row r="53" spans="1:23" x14ac:dyDescent="0.3">
      <c r="A53" s="13" t="s">
        <v>3108</v>
      </c>
      <c r="B53" s="14">
        <v>0.26</v>
      </c>
      <c r="C53" s="20">
        <v>4</v>
      </c>
      <c r="D53" s="13" t="s">
        <v>2949</v>
      </c>
      <c r="E53" s="14">
        <v>0.6</v>
      </c>
      <c r="F53" s="12"/>
      <c r="G53" s="13" t="s">
        <v>2924</v>
      </c>
      <c r="H53" s="21">
        <v>16912578.399999995</v>
      </c>
      <c r="I53" s="12"/>
      <c r="J53" s="12"/>
      <c r="K53" s="12"/>
      <c r="L53" s="12"/>
      <c r="M53" s="12"/>
      <c r="N53" s="12"/>
      <c r="O53" s="12"/>
      <c r="P53" s="12"/>
      <c r="Q53" s="13" t="s">
        <v>3043</v>
      </c>
      <c r="R53" s="15">
        <v>19</v>
      </c>
      <c r="S53" s="12"/>
      <c r="T53" s="12"/>
      <c r="U53" s="12"/>
      <c r="V53" s="12"/>
      <c r="W53" s="12"/>
    </row>
    <row r="54" spans="1:23" x14ac:dyDescent="0.3">
      <c r="A54" s="13" t="s">
        <v>3102</v>
      </c>
      <c r="B54" s="14">
        <v>0.18</v>
      </c>
      <c r="C54" s="20">
        <v>4.0999999999999996</v>
      </c>
      <c r="D54" s="13" t="s">
        <v>3005</v>
      </c>
      <c r="E54" s="14">
        <v>0.57999999999999996</v>
      </c>
      <c r="F54" s="12"/>
      <c r="G54" s="13" t="s">
        <v>3123</v>
      </c>
      <c r="H54" s="21">
        <v>57133673.799999997</v>
      </c>
      <c r="I54" s="12"/>
      <c r="J54" s="12"/>
      <c r="K54" s="12"/>
      <c r="L54" s="12"/>
      <c r="M54" s="12"/>
      <c r="N54" s="12"/>
      <c r="O54" s="12"/>
      <c r="P54" s="12"/>
      <c r="Q54" s="13" t="s">
        <v>3095</v>
      </c>
      <c r="R54" s="15">
        <v>1</v>
      </c>
      <c r="S54" s="12"/>
      <c r="T54" s="12"/>
      <c r="U54" s="12"/>
      <c r="V54" s="12"/>
      <c r="W54" s="12"/>
    </row>
    <row r="55" spans="1:23" x14ac:dyDescent="0.3">
      <c r="A55" s="13" t="s">
        <v>3007</v>
      </c>
      <c r="B55" s="14">
        <v>0</v>
      </c>
      <c r="C55" s="20">
        <v>4.3</v>
      </c>
      <c r="D55" s="13" t="s">
        <v>3093</v>
      </c>
      <c r="E55" s="14">
        <v>0.53</v>
      </c>
      <c r="F55" s="12"/>
      <c r="G55" s="12"/>
      <c r="H55" s="12"/>
      <c r="I55" s="12"/>
      <c r="J55" s="12"/>
      <c r="K55" s="12"/>
      <c r="L55" s="12"/>
      <c r="M55" s="12"/>
      <c r="N55" s="12"/>
      <c r="O55" s="12"/>
      <c r="P55" s="12"/>
      <c r="Q55" s="13" t="s">
        <v>2996</v>
      </c>
      <c r="R55" s="15">
        <v>2</v>
      </c>
      <c r="S55" s="12"/>
      <c r="T55" s="12"/>
      <c r="U55" s="12"/>
      <c r="V55" s="12"/>
      <c r="W55" s="12"/>
    </row>
    <row r="56" spans="1:23" x14ac:dyDescent="0.3">
      <c r="A56" s="13" t="s">
        <v>3026</v>
      </c>
      <c r="B56" s="14">
        <v>0</v>
      </c>
      <c r="C56" s="20">
        <v>4.3</v>
      </c>
      <c r="D56" s="13" t="s">
        <v>3080</v>
      </c>
      <c r="E56" s="14">
        <v>0.42</v>
      </c>
      <c r="F56" s="12"/>
      <c r="G56" s="12"/>
      <c r="H56" s="12"/>
      <c r="I56" s="12"/>
      <c r="J56" s="12"/>
      <c r="K56" s="12"/>
      <c r="L56" s="12"/>
      <c r="M56" s="12"/>
      <c r="N56" s="12"/>
      <c r="O56" s="12"/>
      <c r="P56" s="12"/>
      <c r="Q56" s="13" t="s">
        <v>3075</v>
      </c>
      <c r="R56" s="15">
        <v>3</v>
      </c>
      <c r="S56" s="12"/>
      <c r="T56" s="12"/>
      <c r="U56" s="12"/>
      <c r="V56" s="12"/>
      <c r="W56" s="12"/>
    </row>
    <row r="57" spans="1:23" x14ac:dyDescent="0.3">
      <c r="A57" s="13" t="s">
        <v>2979</v>
      </c>
      <c r="B57" s="14">
        <v>0.38</v>
      </c>
      <c r="C57" s="20">
        <v>4.4000000000000004</v>
      </c>
      <c r="D57" s="13" t="s">
        <v>3025</v>
      </c>
      <c r="E57" s="14">
        <v>0</v>
      </c>
      <c r="F57" s="12"/>
      <c r="G57" s="12"/>
      <c r="H57" s="12"/>
      <c r="I57" s="12"/>
      <c r="J57" s="12"/>
      <c r="K57" s="12"/>
      <c r="L57" s="12"/>
      <c r="M57" s="12"/>
      <c r="N57" s="12"/>
      <c r="O57" s="12"/>
      <c r="P57" s="12"/>
      <c r="Q57" s="13" t="s">
        <v>2957</v>
      </c>
      <c r="R57" s="15">
        <v>6</v>
      </c>
      <c r="S57" s="12"/>
      <c r="T57" s="12"/>
      <c r="U57" s="12"/>
      <c r="V57" s="12"/>
      <c r="W57" s="12"/>
    </row>
    <row r="58" spans="1:23" x14ac:dyDescent="0.3">
      <c r="A58" s="13" t="s">
        <v>2994</v>
      </c>
      <c r="B58" s="14">
        <v>0.12</v>
      </c>
      <c r="C58" s="20">
        <v>4.371428571428571</v>
      </c>
      <c r="D58" s="13" t="s">
        <v>3123</v>
      </c>
      <c r="E58" s="14">
        <v>0.94</v>
      </c>
      <c r="F58" s="12"/>
      <c r="G58" s="12"/>
      <c r="H58" s="12"/>
      <c r="I58" s="12"/>
      <c r="J58" s="12"/>
      <c r="K58" s="12"/>
      <c r="L58" s="12"/>
      <c r="M58" s="12"/>
      <c r="N58" s="12"/>
      <c r="O58" s="12"/>
      <c r="P58" s="12"/>
      <c r="Q58" s="13" t="s">
        <v>2992</v>
      </c>
      <c r="R58" s="15">
        <v>1</v>
      </c>
      <c r="S58" s="12"/>
      <c r="T58" s="12"/>
      <c r="U58" s="12"/>
      <c r="V58" s="12"/>
      <c r="W58" s="12"/>
    </row>
    <row r="59" spans="1:23" x14ac:dyDescent="0.3">
      <c r="A59" s="13" t="s">
        <v>2950</v>
      </c>
      <c r="B59" s="14">
        <v>0.45999999999999996</v>
      </c>
      <c r="C59" s="20">
        <v>3.9</v>
      </c>
      <c r="D59" s="12"/>
      <c r="E59" s="12"/>
      <c r="F59" s="12"/>
      <c r="G59" s="12"/>
      <c r="H59" s="12"/>
      <c r="I59" s="12"/>
      <c r="J59" s="12"/>
      <c r="K59" s="12"/>
      <c r="L59" s="12"/>
      <c r="M59" s="12"/>
      <c r="N59" s="12"/>
      <c r="O59" s="12"/>
      <c r="P59" s="12"/>
      <c r="Q59" s="13" t="s">
        <v>3028</v>
      </c>
      <c r="R59" s="15">
        <v>1</v>
      </c>
      <c r="S59" s="12"/>
      <c r="T59" s="12"/>
      <c r="U59" s="12"/>
      <c r="V59" s="12"/>
      <c r="W59" s="12"/>
    </row>
    <row r="60" spans="1:23" x14ac:dyDescent="0.3">
      <c r="A60" s="13" t="s">
        <v>3003</v>
      </c>
      <c r="B60" s="14">
        <v>0.45</v>
      </c>
      <c r="C60" s="20">
        <v>4.0999999999999996</v>
      </c>
      <c r="D60" s="12"/>
      <c r="E60" s="12"/>
      <c r="F60" s="12"/>
      <c r="G60" s="12"/>
      <c r="H60" s="12"/>
      <c r="I60" s="12"/>
      <c r="J60" s="12"/>
      <c r="K60" s="12"/>
      <c r="L60" s="12"/>
      <c r="M60" s="12"/>
      <c r="N60" s="12"/>
      <c r="O60" s="12"/>
      <c r="P60" s="12"/>
      <c r="Q60" s="13" t="s">
        <v>3045</v>
      </c>
      <c r="R60" s="15">
        <v>20</v>
      </c>
      <c r="S60" s="12"/>
      <c r="T60" s="12"/>
      <c r="U60" s="12"/>
      <c r="V60" s="12"/>
      <c r="W60" s="12"/>
    </row>
    <row r="61" spans="1:23" x14ac:dyDescent="0.3">
      <c r="A61" s="13" t="s">
        <v>3036</v>
      </c>
      <c r="B61" s="14">
        <v>0.57999999999999996</v>
      </c>
      <c r="C61" s="20">
        <v>4.5</v>
      </c>
      <c r="D61" s="12"/>
      <c r="E61" s="12"/>
      <c r="F61" s="12"/>
      <c r="G61" s="12"/>
      <c r="H61" s="12"/>
      <c r="I61" s="12"/>
      <c r="J61" s="12"/>
      <c r="K61" s="12"/>
      <c r="L61" s="12"/>
      <c r="M61" s="12"/>
      <c r="N61" s="12"/>
      <c r="O61" s="12"/>
      <c r="P61" s="12"/>
      <c r="Q61" s="13" t="s">
        <v>3110</v>
      </c>
      <c r="R61" s="15">
        <v>1</v>
      </c>
      <c r="S61" s="12"/>
      <c r="T61" s="12"/>
      <c r="U61" s="12"/>
      <c r="V61" s="12"/>
      <c r="W61" s="12"/>
    </row>
    <row r="62" spans="1:23" x14ac:dyDescent="0.3">
      <c r="A62" s="13" t="s">
        <v>2926</v>
      </c>
      <c r="B62" s="14">
        <v>0.60333333333333339</v>
      </c>
      <c r="C62" s="20">
        <v>3.9666666666666668</v>
      </c>
      <c r="D62" s="12"/>
      <c r="E62" s="12"/>
      <c r="F62" s="12"/>
      <c r="G62" s="12"/>
      <c r="H62" s="12"/>
      <c r="I62" s="12"/>
      <c r="J62" s="12"/>
      <c r="K62" s="12"/>
      <c r="L62" s="12"/>
      <c r="M62" s="12"/>
      <c r="N62" s="12"/>
      <c r="O62" s="12"/>
      <c r="P62" s="12"/>
      <c r="Q62" s="13" t="s">
        <v>2981</v>
      </c>
      <c r="R62" s="15">
        <v>1</v>
      </c>
      <c r="S62" s="12"/>
      <c r="T62" s="12"/>
      <c r="U62" s="12"/>
      <c r="V62" s="12"/>
      <c r="W62" s="12"/>
    </row>
    <row r="63" spans="1:23" x14ac:dyDescent="0.3">
      <c r="A63" s="13" t="s">
        <v>2933</v>
      </c>
      <c r="B63" s="14">
        <v>0.73199999999999998</v>
      </c>
      <c r="C63" s="20">
        <v>4.16</v>
      </c>
      <c r="D63" s="12"/>
      <c r="E63" s="12"/>
      <c r="F63" s="12"/>
      <c r="G63" s="12"/>
      <c r="H63" s="12"/>
      <c r="I63" s="12"/>
      <c r="J63" s="12"/>
      <c r="K63" s="12"/>
      <c r="L63" s="12"/>
      <c r="M63" s="12"/>
      <c r="N63" s="12"/>
      <c r="O63" s="12"/>
      <c r="P63" s="12"/>
      <c r="Q63" s="13" t="s">
        <v>3033</v>
      </c>
      <c r="R63" s="15">
        <v>1</v>
      </c>
      <c r="S63" s="12"/>
      <c r="T63" s="12"/>
      <c r="U63" s="12"/>
      <c r="V63" s="12"/>
      <c r="W63" s="12"/>
    </row>
    <row r="64" spans="1:23" x14ac:dyDescent="0.3">
      <c r="A64" s="13" t="s">
        <v>2913</v>
      </c>
      <c r="B64" s="14">
        <v>0.55000000000000004</v>
      </c>
      <c r="C64" s="20">
        <v>4.4000000000000004</v>
      </c>
      <c r="D64" s="12"/>
      <c r="E64" s="12"/>
      <c r="F64" s="12"/>
      <c r="G64" s="12"/>
      <c r="H64" s="12"/>
      <c r="I64" s="12"/>
      <c r="J64" s="12"/>
      <c r="K64" s="12"/>
      <c r="L64" s="12"/>
      <c r="M64" s="12"/>
      <c r="N64" s="12"/>
      <c r="O64" s="12"/>
      <c r="P64" s="12"/>
      <c r="Q64" s="13" t="s">
        <v>3040</v>
      </c>
      <c r="R64" s="15">
        <v>1</v>
      </c>
      <c r="S64" s="12"/>
      <c r="T64" s="12"/>
      <c r="U64" s="12"/>
      <c r="V64" s="12"/>
      <c r="W64" s="12"/>
    </row>
    <row r="65" spans="1:23" x14ac:dyDescent="0.3">
      <c r="A65" s="13" t="s">
        <v>3010</v>
      </c>
      <c r="B65" s="14">
        <v>0.35</v>
      </c>
      <c r="C65" s="20">
        <v>3.8</v>
      </c>
      <c r="D65" s="12"/>
      <c r="E65" s="12"/>
      <c r="F65" s="12"/>
      <c r="G65" s="12"/>
      <c r="H65" s="12"/>
      <c r="I65" s="12"/>
      <c r="J65" s="12"/>
      <c r="K65" s="12"/>
      <c r="L65" s="12"/>
      <c r="M65" s="12"/>
      <c r="N65" s="12"/>
      <c r="O65" s="12"/>
      <c r="P65" s="12"/>
      <c r="Q65" s="13" t="s">
        <v>2986</v>
      </c>
      <c r="R65" s="15">
        <v>3</v>
      </c>
      <c r="S65" s="12"/>
      <c r="T65" s="12"/>
      <c r="U65" s="12"/>
      <c r="V65" s="12"/>
      <c r="W65" s="12"/>
    </row>
    <row r="66" spans="1:23" x14ac:dyDescent="0.3">
      <c r="A66" s="13" t="s">
        <v>3094</v>
      </c>
      <c r="B66" s="14">
        <v>0.53</v>
      </c>
      <c r="C66" s="20">
        <v>4</v>
      </c>
      <c r="D66" s="12"/>
      <c r="E66" s="12"/>
      <c r="F66" s="12"/>
      <c r="G66" s="12"/>
      <c r="H66" s="12"/>
      <c r="I66" s="12"/>
      <c r="J66" s="12"/>
      <c r="K66" s="12"/>
      <c r="L66" s="12"/>
      <c r="M66" s="12"/>
      <c r="N66" s="12"/>
      <c r="O66" s="12"/>
      <c r="P66" s="12"/>
      <c r="Q66" s="13" t="s">
        <v>3021</v>
      </c>
      <c r="R66" s="15">
        <v>3</v>
      </c>
      <c r="S66" s="12"/>
      <c r="T66" s="12"/>
      <c r="U66" s="12"/>
      <c r="V66" s="12"/>
      <c r="W66" s="12"/>
    </row>
    <row r="67" spans="1:23" x14ac:dyDescent="0.3">
      <c r="A67" s="13" t="s">
        <v>3047</v>
      </c>
      <c r="B67" s="14">
        <v>0.54900000000000004</v>
      </c>
      <c r="C67" s="20">
        <v>3.9899999999999993</v>
      </c>
      <c r="D67" s="12"/>
      <c r="E67" s="12"/>
      <c r="F67" s="12"/>
      <c r="G67" s="12"/>
      <c r="H67" s="12"/>
      <c r="I67" s="12"/>
      <c r="J67" s="12"/>
      <c r="K67" s="12"/>
      <c r="L67" s="12"/>
      <c r="M67" s="12"/>
      <c r="N67" s="12"/>
      <c r="O67" s="12"/>
      <c r="P67" s="12"/>
      <c r="Q67" s="13" t="s">
        <v>2965</v>
      </c>
      <c r="R67" s="15">
        <v>6</v>
      </c>
      <c r="S67" s="12"/>
      <c r="T67" s="12"/>
      <c r="U67" s="12"/>
      <c r="V67" s="12"/>
      <c r="W67" s="12"/>
    </row>
    <row r="68" spans="1:23" x14ac:dyDescent="0.3">
      <c r="A68" s="13" t="s">
        <v>3066</v>
      </c>
      <c r="B68" s="14">
        <v>0.23499999999999999</v>
      </c>
      <c r="C68" s="20">
        <v>4.3</v>
      </c>
      <c r="D68" s="12"/>
      <c r="E68" s="12"/>
      <c r="F68" s="12"/>
      <c r="G68" s="12"/>
      <c r="H68" s="12"/>
      <c r="I68" s="12"/>
      <c r="J68" s="12"/>
      <c r="K68" s="12"/>
      <c r="L68" s="12"/>
      <c r="M68" s="12"/>
      <c r="N68" s="12"/>
      <c r="O68" s="12"/>
      <c r="P68" s="12"/>
      <c r="Q68" s="13" t="s">
        <v>2953</v>
      </c>
      <c r="R68" s="15">
        <v>2</v>
      </c>
      <c r="S68" s="12"/>
      <c r="T68" s="12"/>
      <c r="U68" s="12"/>
      <c r="V68" s="12"/>
      <c r="W68" s="12"/>
    </row>
    <row r="69" spans="1:23" x14ac:dyDescent="0.3">
      <c r="A69" s="13" t="s">
        <v>2951</v>
      </c>
      <c r="B69" s="14">
        <v>0.14285714285714285</v>
      </c>
      <c r="C69" s="20">
        <v>4.4142857142857137</v>
      </c>
      <c r="D69" s="12"/>
      <c r="E69" s="12"/>
      <c r="F69" s="12"/>
      <c r="G69" s="12"/>
      <c r="H69" s="12"/>
      <c r="I69" s="12"/>
      <c r="J69" s="12"/>
      <c r="K69" s="12"/>
      <c r="L69" s="12"/>
      <c r="M69" s="12"/>
      <c r="N69" s="12"/>
      <c r="O69" s="12"/>
      <c r="P69" s="12"/>
      <c r="Q69" s="13" t="s">
        <v>2974</v>
      </c>
      <c r="R69" s="15">
        <v>4</v>
      </c>
      <c r="S69" s="12"/>
      <c r="T69" s="12"/>
      <c r="U69" s="12"/>
      <c r="V69" s="12"/>
      <c r="W69" s="12"/>
    </row>
    <row r="70" spans="1:23" x14ac:dyDescent="0.3">
      <c r="A70" s="13" t="s">
        <v>2985</v>
      </c>
      <c r="B70" s="14">
        <v>0.42599999999999999</v>
      </c>
      <c r="C70" s="20">
        <v>4.0999999999999996</v>
      </c>
      <c r="D70" s="12"/>
      <c r="E70" s="12"/>
      <c r="F70" s="12"/>
      <c r="G70" s="12"/>
      <c r="H70" s="12"/>
      <c r="I70" s="12"/>
      <c r="J70" s="12"/>
      <c r="K70" s="12"/>
      <c r="L70" s="12"/>
      <c r="M70" s="12"/>
      <c r="N70" s="12"/>
      <c r="O70" s="12"/>
      <c r="P70" s="12"/>
      <c r="Q70" s="13" t="s">
        <v>2945</v>
      </c>
      <c r="R70" s="15">
        <v>11</v>
      </c>
      <c r="S70" s="12"/>
      <c r="T70" s="12"/>
      <c r="U70" s="12"/>
      <c r="V70" s="12"/>
      <c r="W70" s="12"/>
    </row>
    <row r="71" spans="1:23" x14ac:dyDescent="0.3">
      <c r="A71" s="13" t="s">
        <v>3076</v>
      </c>
      <c r="B71" s="14">
        <v>0.502</v>
      </c>
      <c r="C71" s="20">
        <v>4.1199999999999992</v>
      </c>
      <c r="D71" s="12"/>
      <c r="E71" s="12"/>
      <c r="F71" s="12"/>
      <c r="G71" s="12"/>
      <c r="H71" s="12"/>
      <c r="I71" s="12"/>
      <c r="J71" s="12"/>
      <c r="K71" s="12"/>
      <c r="L71" s="12"/>
      <c r="M71" s="12"/>
      <c r="N71" s="12"/>
      <c r="O71" s="12"/>
      <c r="P71" s="12"/>
      <c r="Q71" s="13" t="s">
        <v>2902</v>
      </c>
      <c r="R71" s="15">
        <v>24</v>
      </c>
      <c r="S71" s="12"/>
      <c r="T71" s="12"/>
      <c r="U71" s="12"/>
      <c r="V71" s="12"/>
      <c r="W71" s="12"/>
    </row>
    <row r="72" spans="1:23" x14ac:dyDescent="0.3">
      <c r="A72" s="13" t="s">
        <v>3051</v>
      </c>
      <c r="B72" s="14">
        <v>0.39750000000000002</v>
      </c>
      <c r="C72" s="20">
        <v>4.1000000000000005</v>
      </c>
      <c r="D72" s="12"/>
      <c r="E72" s="12"/>
      <c r="F72" s="12"/>
      <c r="G72" s="12"/>
      <c r="H72" s="12"/>
      <c r="I72" s="12"/>
      <c r="J72" s="12"/>
      <c r="K72" s="12"/>
      <c r="L72" s="12"/>
      <c r="M72" s="12"/>
      <c r="N72" s="12"/>
      <c r="O72" s="12"/>
      <c r="P72" s="12"/>
      <c r="Q72" s="13" t="s">
        <v>3083</v>
      </c>
      <c r="R72" s="15">
        <v>4</v>
      </c>
      <c r="S72" s="12"/>
      <c r="T72" s="12"/>
      <c r="U72" s="12"/>
      <c r="V72" s="12"/>
      <c r="W72" s="12"/>
    </row>
    <row r="73" spans="1:23" x14ac:dyDescent="0.3">
      <c r="A73" s="13" t="s">
        <v>2964</v>
      </c>
      <c r="B73" s="14">
        <v>0.875</v>
      </c>
      <c r="C73" s="20">
        <v>3.4</v>
      </c>
      <c r="D73" s="12"/>
      <c r="E73" s="12"/>
      <c r="F73" s="12"/>
      <c r="G73" s="12"/>
      <c r="H73" s="12"/>
      <c r="I73" s="12"/>
      <c r="J73" s="12"/>
      <c r="K73" s="12"/>
      <c r="L73" s="12"/>
      <c r="M73" s="12"/>
      <c r="N73" s="12"/>
      <c r="O73" s="12"/>
      <c r="P73" s="12"/>
      <c r="Q73" s="13" t="s">
        <v>3071</v>
      </c>
      <c r="R73" s="15">
        <v>2</v>
      </c>
      <c r="S73" s="12"/>
      <c r="T73" s="12"/>
      <c r="U73" s="12"/>
      <c r="V73" s="12"/>
      <c r="W73" s="12"/>
    </row>
    <row r="74" spans="1:23" x14ac:dyDescent="0.3">
      <c r="A74" s="13" t="s">
        <v>3023</v>
      </c>
      <c r="B74" s="14">
        <v>0.9</v>
      </c>
      <c r="C74" s="20">
        <v>3.8</v>
      </c>
      <c r="D74" s="12"/>
      <c r="E74" s="12"/>
      <c r="F74" s="12"/>
      <c r="G74" s="12"/>
      <c r="H74" s="12"/>
      <c r="I74" s="12"/>
      <c r="J74" s="12"/>
      <c r="K74" s="12"/>
      <c r="L74" s="12"/>
      <c r="M74" s="12"/>
      <c r="N74" s="12"/>
      <c r="O74" s="12"/>
      <c r="P74" s="12"/>
      <c r="Q74" s="13" t="s">
        <v>3050</v>
      </c>
      <c r="R74" s="15">
        <v>19</v>
      </c>
      <c r="S74" s="12"/>
      <c r="T74" s="12"/>
      <c r="U74" s="12"/>
      <c r="V74" s="12"/>
      <c r="W74" s="12"/>
    </row>
    <row r="75" spans="1:23" x14ac:dyDescent="0.3">
      <c r="A75" s="13" t="s">
        <v>3063</v>
      </c>
      <c r="B75" s="14">
        <v>0.5281818181818182</v>
      </c>
      <c r="C75" s="20">
        <v>4.2818181818181831</v>
      </c>
      <c r="D75" s="12"/>
      <c r="E75" s="12"/>
      <c r="F75" s="12"/>
      <c r="G75" s="12"/>
      <c r="H75" s="12"/>
      <c r="I75" s="12"/>
      <c r="J75" s="12"/>
      <c r="K75" s="12"/>
      <c r="L75" s="12"/>
      <c r="M75" s="12"/>
      <c r="N75" s="12"/>
      <c r="O75" s="12"/>
      <c r="P75" s="12"/>
      <c r="Q75" s="13" t="s">
        <v>3088</v>
      </c>
      <c r="R75" s="15">
        <v>3</v>
      </c>
      <c r="S75" s="12"/>
      <c r="T75" s="12"/>
      <c r="U75" s="12"/>
      <c r="V75" s="12"/>
      <c r="W75" s="12"/>
    </row>
    <row r="76" spans="1:23" x14ac:dyDescent="0.3">
      <c r="A76" s="13" t="s">
        <v>3074</v>
      </c>
      <c r="B76" s="14">
        <v>0.51</v>
      </c>
      <c r="C76" s="20">
        <v>3.3</v>
      </c>
      <c r="D76" s="12"/>
      <c r="E76" s="12"/>
      <c r="F76" s="12"/>
      <c r="G76" s="12"/>
      <c r="H76" s="12"/>
      <c r="I76" s="12"/>
      <c r="J76" s="12"/>
      <c r="K76" s="12"/>
      <c r="L76" s="12"/>
      <c r="M76" s="12"/>
      <c r="N76" s="12"/>
      <c r="O76" s="12"/>
      <c r="P76" s="12"/>
      <c r="Q76" s="13" t="s">
        <v>3113</v>
      </c>
      <c r="R76" s="15">
        <v>1</v>
      </c>
      <c r="S76" s="12"/>
      <c r="T76" s="12"/>
      <c r="U76" s="12"/>
      <c r="V76" s="12"/>
      <c r="W76" s="12"/>
    </row>
    <row r="77" spans="1:23" x14ac:dyDescent="0.3">
      <c r="A77" s="13" t="s">
        <v>3044</v>
      </c>
      <c r="B77" s="14">
        <v>0.35899999999999993</v>
      </c>
      <c r="C77" s="20">
        <v>3.85</v>
      </c>
      <c r="D77" s="12"/>
      <c r="E77" s="12"/>
      <c r="F77" s="12"/>
      <c r="G77" s="12"/>
      <c r="H77" s="12"/>
      <c r="I77" s="12"/>
      <c r="J77" s="12"/>
      <c r="K77" s="12"/>
      <c r="L77" s="12"/>
      <c r="M77" s="12"/>
      <c r="N77" s="12"/>
      <c r="O77" s="12"/>
      <c r="P77" s="12"/>
      <c r="Q77" s="13" t="s">
        <v>3062</v>
      </c>
      <c r="R77" s="15">
        <v>8</v>
      </c>
      <c r="S77" s="12"/>
      <c r="T77" s="12"/>
      <c r="U77" s="12"/>
      <c r="V77" s="12"/>
      <c r="W77" s="12"/>
    </row>
    <row r="78" spans="1:23" x14ac:dyDescent="0.3">
      <c r="A78" s="13" t="s">
        <v>3043</v>
      </c>
      <c r="B78" s="14">
        <v>0.39578947368421052</v>
      </c>
      <c r="C78" s="20">
        <v>3.9631578947368418</v>
      </c>
      <c r="D78" s="12"/>
      <c r="E78" s="12"/>
      <c r="F78" s="12"/>
      <c r="G78" s="12"/>
      <c r="H78" s="12"/>
      <c r="I78" s="12"/>
      <c r="J78" s="12"/>
      <c r="K78" s="12"/>
      <c r="L78" s="12"/>
      <c r="M78" s="12"/>
      <c r="N78" s="12"/>
      <c r="O78" s="12"/>
      <c r="P78" s="12"/>
      <c r="Q78" s="13" t="s">
        <v>2938</v>
      </c>
      <c r="R78" s="15">
        <v>1</v>
      </c>
      <c r="S78" s="12"/>
      <c r="T78" s="12"/>
      <c r="U78" s="12"/>
      <c r="V78" s="12"/>
      <c r="W78" s="12"/>
    </row>
    <row r="79" spans="1:23" x14ac:dyDescent="0.3">
      <c r="A79" s="13" t="s">
        <v>3095</v>
      </c>
      <c r="B79" s="14">
        <v>0.17</v>
      </c>
      <c r="C79" s="20">
        <v>3.9</v>
      </c>
      <c r="D79" s="12"/>
      <c r="E79" s="12"/>
      <c r="F79" s="12"/>
      <c r="G79" s="12"/>
      <c r="H79" s="12"/>
      <c r="I79" s="12"/>
      <c r="J79" s="12"/>
      <c r="K79" s="12"/>
      <c r="L79" s="12"/>
      <c r="M79" s="12"/>
      <c r="N79" s="12"/>
      <c r="O79" s="12"/>
      <c r="P79" s="12"/>
      <c r="Q79" s="13" t="s">
        <v>2968</v>
      </c>
      <c r="R79" s="15">
        <v>3</v>
      </c>
      <c r="S79" s="12"/>
      <c r="T79" s="12"/>
      <c r="U79" s="12"/>
      <c r="V79" s="12"/>
      <c r="W79" s="12"/>
    </row>
    <row r="80" spans="1:23" x14ac:dyDescent="0.3">
      <c r="A80" s="13" t="s">
        <v>2996</v>
      </c>
      <c r="B80" s="14">
        <v>0.54</v>
      </c>
      <c r="C80" s="20">
        <v>4.4000000000000004</v>
      </c>
      <c r="D80" s="12"/>
      <c r="E80" s="12"/>
      <c r="F80" s="12"/>
      <c r="G80" s="12"/>
      <c r="H80" s="12"/>
      <c r="I80" s="12"/>
      <c r="J80" s="12"/>
      <c r="K80" s="12"/>
      <c r="L80" s="12"/>
      <c r="M80" s="12"/>
      <c r="N80" s="12"/>
      <c r="O80" s="12"/>
      <c r="P80" s="12"/>
      <c r="Q80" s="13" t="s">
        <v>3027</v>
      </c>
      <c r="R80" s="15">
        <v>3</v>
      </c>
      <c r="S80" s="12"/>
      <c r="T80" s="12"/>
      <c r="U80" s="12"/>
      <c r="V80" s="12"/>
      <c r="W80" s="12"/>
    </row>
    <row r="81" spans="1:23" x14ac:dyDescent="0.3">
      <c r="A81" s="13" t="s">
        <v>3075</v>
      </c>
      <c r="B81" s="14">
        <v>0.34333333333333332</v>
      </c>
      <c r="C81" s="20">
        <v>4.2333333333333334</v>
      </c>
      <c r="D81" s="12"/>
      <c r="E81" s="12"/>
      <c r="F81" s="12"/>
      <c r="G81" s="12"/>
      <c r="H81" s="12"/>
      <c r="I81" s="12"/>
      <c r="J81" s="12"/>
      <c r="K81" s="12"/>
      <c r="L81" s="12"/>
      <c r="M81" s="12"/>
      <c r="N81" s="12"/>
      <c r="O81" s="12"/>
      <c r="P81" s="12"/>
      <c r="Q81" s="13" t="s">
        <v>3073</v>
      </c>
      <c r="R81" s="15">
        <v>2</v>
      </c>
      <c r="S81" s="12"/>
      <c r="T81" s="12"/>
      <c r="U81" s="12"/>
      <c r="V81" s="12"/>
      <c r="W81" s="12"/>
    </row>
    <row r="82" spans="1:23" x14ac:dyDescent="0.3">
      <c r="A82" s="13" t="s">
        <v>2957</v>
      </c>
      <c r="B82" s="14">
        <v>0.26999999999999996</v>
      </c>
      <c r="C82" s="20">
        <v>4.4000000000000004</v>
      </c>
      <c r="D82" s="12"/>
      <c r="E82" s="12"/>
      <c r="F82" s="12"/>
      <c r="G82" s="12"/>
      <c r="H82" s="12"/>
      <c r="I82" s="12"/>
      <c r="J82" s="12"/>
      <c r="K82" s="12"/>
      <c r="L82" s="12"/>
      <c r="M82" s="12"/>
      <c r="N82" s="12"/>
      <c r="O82" s="12"/>
      <c r="P82" s="12"/>
      <c r="Q82" s="13" t="s">
        <v>3098</v>
      </c>
      <c r="R82" s="15">
        <v>3</v>
      </c>
      <c r="S82" s="12"/>
      <c r="T82" s="12"/>
      <c r="U82" s="12"/>
      <c r="V82" s="12"/>
      <c r="W82" s="12"/>
    </row>
    <row r="83" spans="1:23" x14ac:dyDescent="0.3">
      <c r="A83" s="13" t="s">
        <v>2992</v>
      </c>
      <c r="B83" s="14">
        <v>0.45</v>
      </c>
      <c r="C83" s="20">
        <v>4.3</v>
      </c>
      <c r="D83" s="12"/>
      <c r="E83" s="12"/>
      <c r="F83" s="12"/>
      <c r="G83" s="12"/>
      <c r="H83" s="12"/>
      <c r="I83" s="12"/>
      <c r="J83" s="12"/>
      <c r="K83" s="12"/>
      <c r="L83" s="12"/>
      <c r="M83" s="12"/>
      <c r="N83" s="12"/>
      <c r="O83" s="12"/>
      <c r="P83" s="12"/>
      <c r="Q83" s="13" t="s">
        <v>3057</v>
      </c>
      <c r="R83" s="15">
        <v>9</v>
      </c>
      <c r="S83" s="12"/>
      <c r="T83" s="12"/>
      <c r="U83" s="12"/>
      <c r="V83" s="12"/>
      <c r="W83" s="12"/>
    </row>
    <row r="84" spans="1:23" x14ac:dyDescent="0.3">
      <c r="A84" s="13" t="s">
        <v>3028</v>
      </c>
      <c r="B84" s="14">
        <v>0.68</v>
      </c>
      <c r="C84" s="20">
        <v>4.4000000000000004</v>
      </c>
      <c r="D84" s="12"/>
      <c r="E84" s="12"/>
      <c r="F84" s="12"/>
      <c r="G84" s="12"/>
      <c r="H84" s="12"/>
      <c r="I84" s="12"/>
      <c r="J84" s="12"/>
      <c r="K84" s="12"/>
      <c r="L84" s="12"/>
      <c r="M84" s="12"/>
      <c r="N84" s="12"/>
      <c r="O84" s="12"/>
      <c r="P84" s="12"/>
      <c r="Q84" s="13" t="s">
        <v>2924</v>
      </c>
      <c r="R84" s="15">
        <v>52</v>
      </c>
      <c r="S84" s="12"/>
      <c r="T84" s="12"/>
      <c r="U84" s="12"/>
      <c r="V84" s="12"/>
      <c r="W84" s="12"/>
    </row>
    <row r="85" spans="1:23" x14ac:dyDescent="0.3">
      <c r="A85" s="13" t="s">
        <v>3045</v>
      </c>
      <c r="B85" s="14">
        <v>0.42649999999999999</v>
      </c>
      <c r="C85" s="20">
        <v>3.9799999999999995</v>
      </c>
      <c r="D85" s="12"/>
      <c r="E85" s="12"/>
      <c r="F85" s="12"/>
      <c r="G85" s="12"/>
      <c r="H85" s="12"/>
      <c r="I85" s="12"/>
      <c r="J85" s="12"/>
      <c r="K85" s="12"/>
      <c r="L85" s="12"/>
      <c r="M85" s="12"/>
      <c r="N85" s="12"/>
      <c r="O85" s="12"/>
      <c r="P85" s="12"/>
      <c r="Q85" s="13" t="s">
        <v>3049</v>
      </c>
      <c r="R85" s="15">
        <v>10</v>
      </c>
      <c r="S85" s="12"/>
      <c r="T85" s="12"/>
      <c r="U85" s="12"/>
      <c r="V85" s="12"/>
      <c r="W85" s="12"/>
    </row>
    <row r="86" spans="1:23" x14ac:dyDescent="0.3">
      <c r="A86" s="13" t="s">
        <v>3110</v>
      </c>
      <c r="B86" s="14">
        <v>0.59</v>
      </c>
      <c r="C86" s="20">
        <v>4.2</v>
      </c>
      <c r="D86" s="12"/>
      <c r="E86" s="12"/>
      <c r="F86" s="12"/>
      <c r="G86" s="12"/>
      <c r="H86" s="12"/>
      <c r="I86" s="12"/>
      <c r="J86" s="12"/>
      <c r="K86" s="12"/>
      <c r="L86" s="12"/>
      <c r="M86" s="12"/>
      <c r="N86" s="12"/>
      <c r="O86" s="12"/>
      <c r="P86" s="12"/>
      <c r="Q86" s="13" t="s">
        <v>2963</v>
      </c>
      <c r="R86" s="15">
        <v>4</v>
      </c>
      <c r="S86" s="12"/>
      <c r="T86" s="12"/>
      <c r="U86" s="12"/>
      <c r="V86" s="12"/>
      <c r="W86" s="12"/>
    </row>
    <row r="87" spans="1:23" x14ac:dyDescent="0.3">
      <c r="A87" s="13" t="s">
        <v>2981</v>
      </c>
      <c r="B87" s="14">
        <v>0</v>
      </c>
      <c r="C87" s="20">
        <v>4.5</v>
      </c>
      <c r="D87" s="12"/>
      <c r="E87" s="12"/>
      <c r="F87" s="12"/>
      <c r="G87" s="12"/>
      <c r="H87" s="12"/>
      <c r="I87" s="12"/>
      <c r="J87" s="12"/>
      <c r="K87" s="12"/>
      <c r="L87" s="12"/>
      <c r="M87" s="12"/>
      <c r="N87" s="12"/>
      <c r="O87" s="12"/>
      <c r="P87" s="12"/>
      <c r="Q87" s="13" t="s">
        <v>3030</v>
      </c>
      <c r="R87" s="15">
        <v>1</v>
      </c>
      <c r="S87" s="12"/>
      <c r="T87" s="12"/>
      <c r="U87" s="12"/>
      <c r="V87" s="12"/>
      <c r="W87" s="12"/>
    </row>
    <row r="88" spans="1:23" x14ac:dyDescent="0.3">
      <c r="A88" s="13" t="s">
        <v>3033</v>
      </c>
      <c r="B88" s="14">
        <v>0</v>
      </c>
      <c r="C88" s="20">
        <v>4.4000000000000004</v>
      </c>
      <c r="D88" s="12"/>
      <c r="E88" s="12"/>
      <c r="F88" s="12"/>
      <c r="G88" s="12"/>
      <c r="H88" s="12"/>
      <c r="I88" s="12"/>
      <c r="J88" s="12"/>
      <c r="K88" s="12"/>
      <c r="L88" s="12"/>
      <c r="M88" s="12"/>
      <c r="N88" s="12"/>
      <c r="O88" s="12"/>
      <c r="P88" s="12"/>
      <c r="Q88" s="13" t="s">
        <v>3024</v>
      </c>
      <c r="R88" s="15">
        <v>2</v>
      </c>
      <c r="S88" s="12"/>
      <c r="T88" s="12"/>
      <c r="U88" s="12"/>
      <c r="V88" s="12"/>
      <c r="W88" s="12"/>
    </row>
    <row r="89" spans="1:23" x14ac:dyDescent="0.3">
      <c r="A89" s="13" t="s">
        <v>3040</v>
      </c>
      <c r="B89" s="14">
        <v>0</v>
      </c>
      <c r="C89" s="20">
        <v>4.0999999999999996</v>
      </c>
      <c r="D89" s="12"/>
      <c r="E89" s="12"/>
      <c r="F89" s="12"/>
      <c r="G89" s="12"/>
      <c r="H89" s="12"/>
      <c r="I89" s="12"/>
      <c r="J89" s="12"/>
      <c r="K89" s="12"/>
      <c r="L89" s="12"/>
      <c r="M89" s="12"/>
      <c r="N89" s="12"/>
      <c r="O89" s="12"/>
      <c r="P89" s="12"/>
      <c r="Q89" s="13" t="s">
        <v>3053</v>
      </c>
      <c r="R89" s="15">
        <v>23</v>
      </c>
      <c r="S89" s="12"/>
      <c r="T89" s="12"/>
      <c r="U89" s="12"/>
      <c r="V89" s="12"/>
      <c r="W89" s="12"/>
    </row>
    <row r="90" spans="1:23" x14ac:dyDescent="0.3">
      <c r="A90" s="13" t="s">
        <v>2986</v>
      </c>
      <c r="B90" s="14">
        <v>0.52333333333333332</v>
      </c>
      <c r="C90" s="20">
        <v>4.2666666666666666</v>
      </c>
      <c r="D90" s="12"/>
      <c r="E90" s="12"/>
      <c r="F90" s="12"/>
      <c r="G90" s="12"/>
      <c r="H90" s="12"/>
      <c r="I90" s="12"/>
      <c r="J90" s="12"/>
      <c r="K90" s="12"/>
      <c r="L90" s="12"/>
      <c r="M90" s="12"/>
      <c r="N90" s="12"/>
      <c r="O90" s="12"/>
      <c r="P90" s="12"/>
      <c r="Q90" s="13" t="s">
        <v>3016</v>
      </c>
      <c r="R90" s="15">
        <v>1</v>
      </c>
      <c r="S90" s="12"/>
      <c r="T90" s="12"/>
      <c r="U90" s="12"/>
      <c r="V90" s="12"/>
      <c r="W90" s="12"/>
    </row>
    <row r="91" spans="1:23" x14ac:dyDescent="0.3">
      <c r="A91" s="13" t="s">
        <v>3021</v>
      </c>
      <c r="B91" s="14">
        <v>0.38999999999999996</v>
      </c>
      <c r="C91" s="20">
        <v>4.3666666666666671</v>
      </c>
      <c r="D91" s="12"/>
      <c r="E91" s="12"/>
      <c r="F91" s="12"/>
      <c r="G91" s="12"/>
      <c r="H91" s="12"/>
      <c r="I91" s="12"/>
      <c r="J91" s="12"/>
      <c r="K91" s="12"/>
      <c r="L91" s="12"/>
      <c r="M91" s="12"/>
      <c r="N91" s="12"/>
      <c r="O91" s="12"/>
      <c r="P91" s="12"/>
      <c r="Q91" s="13" t="s">
        <v>3008</v>
      </c>
      <c r="R91" s="15">
        <v>3</v>
      </c>
      <c r="S91" s="12"/>
      <c r="T91" s="12"/>
      <c r="U91" s="12"/>
      <c r="V91" s="12"/>
      <c r="W91" s="12"/>
    </row>
    <row r="92" spans="1:23" x14ac:dyDescent="0.3">
      <c r="A92" s="13" t="s">
        <v>2965</v>
      </c>
      <c r="B92" s="14">
        <v>0.33500000000000002</v>
      </c>
      <c r="C92" s="20">
        <v>4.3833333333333337</v>
      </c>
      <c r="D92" s="12"/>
      <c r="E92" s="12"/>
      <c r="F92" s="12"/>
      <c r="G92" s="12"/>
      <c r="H92" s="12"/>
      <c r="I92" s="12"/>
      <c r="J92" s="12"/>
      <c r="K92" s="12"/>
      <c r="L92" s="12"/>
      <c r="M92" s="12"/>
      <c r="N92" s="12"/>
      <c r="O92" s="12"/>
      <c r="P92" s="12"/>
      <c r="Q92" s="13" t="s">
        <v>3061</v>
      </c>
      <c r="R92" s="15">
        <v>12</v>
      </c>
      <c r="S92" s="12"/>
      <c r="T92" s="12"/>
      <c r="U92" s="12"/>
      <c r="V92" s="12"/>
      <c r="W92" s="12"/>
    </row>
    <row r="93" spans="1:23" x14ac:dyDescent="0.3">
      <c r="A93" s="13" t="s">
        <v>2953</v>
      </c>
      <c r="B93" s="14">
        <v>0</v>
      </c>
      <c r="C93" s="20">
        <v>4.25</v>
      </c>
      <c r="D93" s="12"/>
      <c r="E93" s="12"/>
      <c r="F93" s="12"/>
      <c r="G93" s="12"/>
      <c r="H93" s="12"/>
      <c r="I93" s="12"/>
      <c r="J93" s="12"/>
      <c r="K93" s="12"/>
      <c r="L93" s="12"/>
      <c r="M93" s="12"/>
      <c r="N93" s="12"/>
      <c r="O93" s="12"/>
      <c r="P93" s="12"/>
      <c r="Q93" s="13" t="s">
        <v>3091</v>
      </c>
      <c r="R93" s="15">
        <v>2</v>
      </c>
      <c r="S93" s="12"/>
      <c r="T93" s="12"/>
      <c r="U93" s="12"/>
      <c r="V93" s="12"/>
      <c r="W93" s="12"/>
    </row>
    <row r="94" spans="1:23" x14ac:dyDescent="0.3">
      <c r="A94" s="13" t="s">
        <v>2974</v>
      </c>
      <c r="B94" s="14">
        <v>0.23499999999999999</v>
      </c>
      <c r="C94" s="20">
        <v>4.375</v>
      </c>
      <c r="D94" s="12"/>
      <c r="E94" s="12"/>
      <c r="F94" s="12"/>
      <c r="G94" s="12"/>
      <c r="H94" s="12"/>
      <c r="I94" s="12"/>
      <c r="J94" s="12"/>
      <c r="K94" s="12"/>
      <c r="L94" s="12"/>
      <c r="M94" s="12"/>
      <c r="N94" s="12"/>
      <c r="O94" s="12"/>
      <c r="P94" s="12"/>
      <c r="Q94" s="13" t="s">
        <v>3055</v>
      </c>
      <c r="R94" s="15">
        <v>13</v>
      </c>
      <c r="S94" s="12"/>
      <c r="T94" s="12"/>
      <c r="U94" s="12"/>
      <c r="V94" s="12"/>
      <c r="W94" s="12"/>
    </row>
    <row r="95" spans="1:23" x14ac:dyDescent="0.3">
      <c r="A95" s="13" t="s">
        <v>2945</v>
      </c>
      <c r="B95" s="14">
        <v>0.60818181818181816</v>
      </c>
      <c r="C95" s="20">
        <v>3.9818181818181815</v>
      </c>
      <c r="D95" s="12"/>
      <c r="E95" s="12"/>
      <c r="F95" s="12"/>
      <c r="G95" s="12"/>
      <c r="H95" s="12"/>
      <c r="I95" s="12"/>
      <c r="J95" s="12"/>
      <c r="K95" s="12"/>
      <c r="L95" s="12"/>
      <c r="M95" s="12"/>
      <c r="N95" s="12"/>
      <c r="O95" s="12"/>
      <c r="P95" s="12"/>
      <c r="Q95" s="13" t="s">
        <v>2956</v>
      </c>
      <c r="R95" s="15">
        <v>10</v>
      </c>
      <c r="S95" s="12"/>
      <c r="T95" s="12"/>
      <c r="U95" s="12"/>
      <c r="V95" s="12"/>
      <c r="W95" s="12"/>
    </row>
    <row r="96" spans="1:23" x14ac:dyDescent="0.3">
      <c r="A96" s="13" t="s">
        <v>2902</v>
      </c>
      <c r="B96" s="14">
        <v>0.59791666666666665</v>
      </c>
      <c r="C96" s="20">
        <v>4.2541666666666682</v>
      </c>
      <c r="D96" s="12"/>
      <c r="E96" s="12"/>
      <c r="F96" s="12"/>
      <c r="G96" s="12"/>
      <c r="H96" s="12"/>
      <c r="I96" s="12"/>
      <c r="J96" s="12"/>
      <c r="K96" s="12"/>
      <c r="L96" s="12"/>
      <c r="M96" s="12"/>
      <c r="N96" s="12"/>
      <c r="O96" s="12"/>
      <c r="P96" s="12"/>
      <c r="Q96" s="13" t="s">
        <v>2948</v>
      </c>
      <c r="R96" s="15">
        <v>5</v>
      </c>
      <c r="S96" s="12"/>
      <c r="T96" s="12"/>
      <c r="U96" s="12"/>
      <c r="V96" s="12"/>
      <c r="W96" s="12"/>
    </row>
    <row r="97" spans="1:23" x14ac:dyDescent="0.3">
      <c r="A97" s="13" t="s">
        <v>3083</v>
      </c>
      <c r="B97" s="14">
        <v>0.41000000000000003</v>
      </c>
      <c r="C97" s="20">
        <v>4.2749999999999995</v>
      </c>
      <c r="D97" s="12"/>
      <c r="E97" s="12"/>
      <c r="F97" s="12"/>
      <c r="G97" s="12"/>
      <c r="H97" s="12"/>
      <c r="I97" s="12"/>
      <c r="J97" s="12"/>
      <c r="K97" s="12"/>
      <c r="L97" s="12"/>
      <c r="M97" s="12"/>
      <c r="N97" s="12"/>
      <c r="O97" s="12"/>
      <c r="P97" s="12"/>
      <c r="Q97" s="13" t="s">
        <v>2983</v>
      </c>
      <c r="R97" s="15">
        <v>5</v>
      </c>
      <c r="S97" s="12"/>
      <c r="T97" s="12"/>
      <c r="U97" s="12"/>
      <c r="V97" s="12"/>
      <c r="W97" s="12"/>
    </row>
    <row r="98" spans="1:23" x14ac:dyDescent="0.3">
      <c r="A98" s="13" t="s">
        <v>3071</v>
      </c>
      <c r="B98" s="14">
        <v>0.28500000000000003</v>
      </c>
      <c r="C98" s="20">
        <v>3.8</v>
      </c>
      <c r="D98" s="12"/>
      <c r="E98" s="12"/>
      <c r="F98" s="12"/>
      <c r="G98" s="12"/>
      <c r="H98" s="12"/>
      <c r="I98" s="12"/>
      <c r="J98" s="12"/>
      <c r="K98" s="12"/>
      <c r="L98" s="12"/>
      <c r="M98" s="12"/>
      <c r="N98" s="12"/>
      <c r="O98" s="12"/>
      <c r="P98" s="12"/>
      <c r="Q98" s="13" t="s">
        <v>2946</v>
      </c>
      <c r="R98" s="15">
        <v>14</v>
      </c>
      <c r="S98" s="12"/>
      <c r="T98" s="12"/>
      <c r="U98" s="12"/>
      <c r="V98" s="12"/>
      <c r="W98" s="12"/>
    </row>
    <row r="99" spans="1:23" x14ac:dyDescent="0.3">
      <c r="A99" s="13" t="s">
        <v>3050</v>
      </c>
      <c r="B99" s="14">
        <v>0.38526315789473686</v>
      </c>
      <c r="C99" s="20">
        <v>4.0894736842105264</v>
      </c>
      <c r="D99" s="12"/>
      <c r="E99" s="12"/>
      <c r="F99" s="12"/>
      <c r="G99" s="12"/>
      <c r="H99" s="12"/>
      <c r="I99" s="12"/>
      <c r="J99" s="12"/>
      <c r="K99" s="12"/>
      <c r="L99" s="12"/>
      <c r="M99" s="12"/>
      <c r="N99" s="12"/>
      <c r="O99" s="12"/>
      <c r="P99" s="12"/>
      <c r="Q99" s="13" t="s">
        <v>3004</v>
      </c>
      <c r="R99" s="15">
        <v>1</v>
      </c>
      <c r="S99" s="12"/>
      <c r="T99" s="12"/>
      <c r="U99" s="12"/>
      <c r="V99" s="12"/>
      <c r="W99" s="12"/>
    </row>
    <row r="100" spans="1:23" x14ac:dyDescent="0.3">
      <c r="A100" s="13" t="s">
        <v>3088</v>
      </c>
      <c r="B100" s="14">
        <v>0.59666666666666668</v>
      </c>
      <c r="C100" s="20">
        <v>3.9666666666666663</v>
      </c>
      <c r="D100" s="12"/>
      <c r="E100" s="12"/>
      <c r="F100" s="12"/>
      <c r="G100" s="12"/>
      <c r="H100" s="12"/>
      <c r="I100" s="12"/>
      <c r="J100" s="12"/>
      <c r="K100" s="12"/>
      <c r="L100" s="12"/>
      <c r="M100" s="12"/>
      <c r="N100" s="12"/>
      <c r="O100" s="12"/>
      <c r="P100" s="12"/>
      <c r="Q100" s="13" t="s">
        <v>3011</v>
      </c>
      <c r="R100" s="15">
        <v>5</v>
      </c>
      <c r="S100" s="12"/>
      <c r="T100" s="12"/>
      <c r="U100" s="12"/>
      <c r="V100" s="12"/>
      <c r="W100" s="12"/>
    </row>
    <row r="101" spans="1:23" x14ac:dyDescent="0.3">
      <c r="A101" s="13" t="s">
        <v>3113</v>
      </c>
      <c r="B101" s="14">
        <v>0.38</v>
      </c>
      <c r="C101" s="20">
        <v>3.6</v>
      </c>
      <c r="D101" s="12"/>
      <c r="E101" s="12"/>
      <c r="F101" s="12"/>
      <c r="G101" s="12"/>
      <c r="H101" s="12"/>
      <c r="I101" s="12"/>
      <c r="J101" s="12"/>
      <c r="K101" s="12"/>
      <c r="L101" s="12"/>
      <c r="M101" s="12"/>
      <c r="N101" s="12"/>
      <c r="O101" s="12"/>
      <c r="P101" s="12"/>
      <c r="Q101" s="13" t="s">
        <v>2991</v>
      </c>
      <c r="R101" s="15">
        <v>6</v>
      </c>
      <c r="S101" s="12"/>
      <c r="T101" s="12"/>
      <c r="U101" s="12"/>
      <c r="V101" s="12"/>
      <c r="W101" s="12"/>
    </row>
    <row r="102" spans="1:23" x14ac:dyDescent="0.3">
      <c r="A102" s="13" t="s">
        <v>3062</v>
      </c>
      <c r="B102" s="14">
        <v>0.45375000000000004</v>
      </c>
      <c r="C102" s="20">
        <v>3.9000000000000004</v>
      </c>
      <c r="D102" s="12"/>
      <c r="E102" s="12"/>
      <c r="F102" s="12"/>
      <c r="G102" s="12"/>
      <c r="H102" s="12"/>
      <c r="I102" s="12"/>
      <c r="J102" s="12"/>
      <c r="K102" s="12"/>
      <c r="L102" s="12"/>
      <c r="M102" s="12"/>
      <c r="N102" s="12"/>
      <c r="O102" s="12"/>
      <c r="P102" s="12"/>
      <c r="Q102" s="13" t="s">
        <v>3085</v>
      </c>
      <c r="R102" s="15">
        <v>1</v>
      </c>
      <c r="S102" s="12"/>
      <c r="T102" s="12"/>
      <c r="U102" s="12"/>
      <c r="V102" s="12"/>
      <c r="W102" s="12"/>
    </row>
    <row r="103" spans="1:23" x14ac:dyDescent="0.3">
      <c r="A103" s="13" t="s">
        <v>2938</v>
      </c>
      <c r="B103" s="14">
        <v>0.66</v>
      </c>
      <c r="C103" s="20">
        <v>4.3</v>
      </c>
      <c r="D103" s="12"/>
      <c r="E103" s="12"/>
      <c r="F103" s="12"/>
      <c r="G103" s="12"/>
      <c r="H103" s="12"/>
      <c r="I103" s="12"/>
      <c r="J103" s="12"/>
      <c r="K103" s="12"/>
      <c r="L103" s="12"/>
      <c r="M103" s="12"/>
      <c r="N103" s="12"/>
      <c r="O103" s="12"/>
      <c r="P103" s="12"/>
      <c r="Q103" s="13" t="s">
        <v>3059</v>
      </c>
      <c r="R103" s="15">
        <v>13</v>
      </c>
      <c r="S103" s="12"/>
      <c r="T103" s="12"/>
      <c r="U103" s="12"/>
      <c r="V103" s="12"/>
      <c r="W103" s="12"/>
    </row>
    <row r="104" spans="1:23" x14ac:dyDescent="0.3">
      <c r="A104" s="13" t="s">
        <v>2968</v>
      </c>
      <c r="B104" s="14">
        <v>0.54333333333333333</v>
      </c>
      <c r="C104" s="20">
        <v>4.333333333333333</v>
      </c>
      <c r="D104" s="12"/>
      <c r="E104" s="12"/>
      <c r="F104" s="12"/>
      <c r="G104" s="12"/>
      <c r="H104" s="12"/>
      <c r="I104" s="12"/>
      <c r="J104" s="12"/>
      <c r="K104" s="12"/>
      <c r="L104" s="12"/>
      <c r="M104" s="12"/>
      <c r="N104" s="12"/>
      <c r="O104" s="12"/>
      <c r="P104" s="12"/>
      <c r="Q104" s="13" t="s">
        <v>3046</v>
      </c>
      <c r="R104" s="15">
        <v>22</v>
      </c>
      <c r="S104" s="12"/>
      <c r="T104" s="12"/>
      <c r="U104" s="12"/>
      <c r="V104" s="12"/>
      <c r="W104" s="12"/>
    </row>
    <row r="105" spans="1:23" x14ac:dyDescent="0.3">
      <c r="A105" s="13" t="s">
        <v>3027</v>
      </c>
      <c r="B105" s="14">
        <v>0.56666666666666665</v>
      </c>
      <c r="C105" s="20">
        <v>4.0333333333333332</v>
      </c>
      <c r="D105" s="12"/>
      <c r="E105" s="12"/>
      <c r="F105" s="12"/>
      <c r="G105" s="12"/>
      <c r="H105" s="12"/>
      <c r="I105" s="12"/>
      <c r="J105" s="12"/>
      <c r="K105" s="12"/>
      <c r="L105" s="12"/>
      <c r="M105" s="12"/>
      <c r="N105" s="12"/>
      <c r="O105" s="12"/>
      <c r="P105" s="12"/>
      <c r="Q105" s="13" t="s">
        <v>3039</v>
      </c>
      <c r="R105" s="15">
        <v>2</v>
      </c>
      <c r="S105" s="12"/>
      <c r="T105" s="12"/>
      <c r="U105" s="12"/>
      <c r="V105" s="12"/>
      <c r="W105" s="12"/>
    </row>
    <row r="106" spans="1:23" x14ac:dyDescent="0.3">
      <c r="A106" s="13" t="s">
        <v>3073</v>
      </c>
      <c r="B106" s="14">
        <v>0.26</v>
      </c>
      <c r="C106" s="20">
        <v>3.9</v>
      </c>
      <c r="D106" s="12"/>
      <c r="E106" s="12"/>
      <c r="F106" s="12"/>
      <c r="G106" s="12"/>
      <c r="H106" s="12"/>
      <c r="I106" s="12"/>
      <c r="J106" s="12"/>
      <c r="K106" s="12"/>
      <c r="L106" s="12"/>
      <c r="M106" s="12"/>
      <c r="N106" s="12"/>
      <c r="O106" s="12"/>
      <c r="P106" s="12"/>
      <c r="Q106" s="13" t="s">
        <v>2969</v>
      </c>
      <c r="R106" s="15">
        <v>1</v>
      </c>
      <c r="S106" s="12"/>
      <c r="T106" s="12"/>
      <c r="U106" s="12"/>
      <c r="V106" s="12"/>
      <c r="W106" s="12"/>
    </row>
    <row r="107" spans="1:23" x14ac:dyDescent="0.3">
      <c r="A107" s="13" t="s">
        <v>3098</v>
      </c>
      <c r="B107" s="14">
        <v>0.51333333333333331</v>
      </c>
      <c r="C107" s="20">
        <v>3.6999999999999997</v>
      </c>
      <c r="D107" s="12"/>
      <c r="E107" s="12"/>
      <c r="F107" s="12"/>
      <c r="G107" s="12"/>
      <c r="H107" s="12"/>
      <c r="I107" s="12"/>
      <c r="J107" s="12"/>
      <c r="K107" s="12"/>
      <c r="L107" s="12"/>
      <c r="M107" s="12"/>
      <c r="N107" s="12"/>
      <c r="O107" s="12"/>
      <c r="P107" s="12"/>
      <c r="Q107" s="13" t="s">
        <v>3107</v>
      </c>
      <c r="R107" s="15">
        <v>3</v>
      </c>
      <c r="S107" s="12"/>
      <c r="T107" s="12"/>
      <c r="U107" s="12"/>
      <c r="V107" s="12"/>
      <c r="W107" s="12"/>
    </row>
    <row r="108" spans="1:23" x14ac:dyDescent="0.3">
      <c r="A108" s="13" t="s">
        <v>3057</v>
      </c>
      <c r="B108" s="14">
        <v>0.33888888888888885</v>
      </c>
      <c r="C108" s="20">
        <v>4.1111111111111116</v>
      </c>
      <c r="D108" s="12"/>
      <c r="E108" s="12"/>
      <c r="F108" s="12"/>
      <c r="G108" s="12"/>
      <c r="H108" s="12"/>
      <c r="I108" s="12"/>
      <c r="J108" s="12"/>
      <c r="K108" s="12"/>
      <c r="L108" s="12"/>
      <c r="M108" s="12"/>
      <c r="N108" s="12"/>
      <c r="O108" s="12"/>
      <c r="P108" s="12"/>
      <c r="Q108" s="13" t="s">
        <v>2997</v>
      </c>
      <c r="R108" s="15">
        <v>1</v>
      </c>
      <c r="S108" s="12"/>
      <c r="T108" s="12"/>
      <c r="U108" s="12"/>
      <c r="V108" s="12"/>
      <c r="W108" s="12"/>
    </row>
    <row r="109" spans="1:23" x14ac:dyDescent="0.3">
      <c r="A109" s="13" t="s">
        <v>2924</v>
      </c>
      <c r="B109" s="14">
        <v>0.58269230769230784</v>
      </c>
      <c r="C109" s="20">
        <v>3.8980769230769217</v>
      </c>
      <c r="D109" s="12"/>
      <c r="E109" s="12"/>
      <c r="F109" s="12"/>
      <c r="G109" s="12"/>
      <c r="H109" s="12"/>
      <c r="I109" s="12"/>
      <c r="J109" s="12"/>
      <c r="K109" s="12"/>
      <c r="L109" s="12"/>
      <c r="M109" s="12"/>
      <c r="N109" s="12"/>
      <c r="O109" s="12"/>
      <c r="P109" s="12"/>
      <c r="Q109" s="13" t="s">
        <v>2944</v>
      </c>
      <c r="R109" s="15">
        <v>24</v>
      </c>
      <c r="S109" s="12"/>
      <c r="T109" s="12"/>
      <c r="U109" s="12"/>
      <c r="V109" s="12"/>
      <c r="W109" s="12"/>
    </row>
    <row r="110" spans="1:23" x14ac:dyDescent="0.3">
      <c r="A110" s="13" t="s">
        <v>3049</v>
      </c>
      <c r="B110" s="14">
        <v>0.39499999999999996</v>
      </c>
      <c r="C110" s="20">
        <v>4.1399999999999997</v>
      </c>
      <c r="D110" s="12"/>
      <c r="E110" s="12"/>
      <c r="F110" s="12"/>
      <c r="G110" s="12"/>
      <c r="H110" s="12"/>
      <c r="I110" s="12"/>
      <c r="J110" s="12"/>
      <c r="K110" s="12"/>
      <c r="L110" s="12"/>
      <c r="M110" s="12"/>
      <c r="N110" s="12"/>
      <c r="O110" s="12"/>
      <c r="P110" s="12"/>
      <c r="Q110" s="13" t="s">
        <v>2922</v>
      </c>
      <c r="R110" s="15">
        <v>13</v>
      </c>
      <c r="S110" s="12"/>
      <c r="T110" s="12"/>
      <c r="U110" s="12"/>
      <c r="V110" s="12"/>
      <c r="W110" s="12"/>
    </row>
    <row r="111" spans="1:23" x14ac:dyDescent="0.3">
      <c r="A111" s="13" t="s">
        <v>2963</v>
      </c>
      <c r="B111" s="14">
        <v>0.13</v>
      </c>
      <c r="C111" s="20">
        <v>4.25</v>
      </c>
      <c r="D111" s="12"/>
      <c r="E111" s="12"/>
      <c r="F111" s="12"/>
      <c r="G111" s="12"/>
      <c r="H111" s="12"/>
      <c r="I111" s="12"/>
      <c r="J111" s="12"/>
      <c r="K111" s="12"/>
      <c r="L111" s="12"/>
      <c r="M111" s="12"/>
      <c r="N111" s="12"/>
      <c r="O111" s="12"/>
      <c r="P111" s="12"/>
      <c r="Q111" s="13" t="s">
        <v>3097</v>
      </c>
      <c r="R111" s="15">
        <v>3</v>
      </c>
      <c r="S111" s="12"/>
      <c r="T111" s="12"/>
      <c r="U111" s="12"/>
      <c r="V111" s="12"/>
      <c r="W111" s="12"/>
    </row>
    <row r="112" spans="1:23" x14ac:dyDescent="0.3">
      <c r="A112" s="13" t="s">
        <v>3030</v>
      </c>
      <c r="B112" s="14">
        <v>0.73</v>
      </c>
      <c r="C112" s="20">
        <v>4.3</v>
      </c>
      <c r="D112" s="12"/>
      <c r="E112" s="12"/>
      <c r="F112" s="12"/>
      <c r="G112" s="12"/>
      <c r="H112" s="12"/>
      <c r="I112" s="12"/>
      <c r="J112" s="12"/>
      <c r="K112" s="12"/>
      <c r="L112" s="12"/>
      <c r="M112" s="12"/>
      <c r="N112" s="12"/>
      <c r="O112" s="12"/>
      <c r="P112" s="12"/>
      <c r="Q112" s="13" t="s">
        <v>3065</v>
      </c>
      <c r="R112" s="15">
        <v>8</v>
      </c>
      <c r="S112" s="12"/>
      <c r="T112" s="12"/>
      <c r="U112" s="12"/>
      <c r="V112" s="12"/>
      <c r="W112" s="12"/>
    </row>
    <row r="113" spans="1:23" x14ac:dyDescent="0.3">
      <c r="A113" s="13" t="s">
        <v>3024</v>
      </c>
      <c r="B113" s="14">
        <v>0.115</v>
      </c>
      <c r="C113" s="20">
        <v>3.5999999999999996</v>
      </c>
      <c r="D113" s="12"/>
      <c r="E113" s="12"/>
      <c r="F113" s="12"/>
      <c r="G113" s="12"/>
      <c r="H113" s="12"/>
      <c r="I113" s="12"/>
      <c r="J113" s="12"/>
      <c r="K113" s="12"/>
      <c r="L113" s="12"/>
      <c r="M113" s="12"/>
      <c r="N113" s="12"/>
      <c r="O113" s="12"/>
      <c r="P113" s="12"/>
      <c r="Q113" s="13" t="s">
        <v>3052</v>
      </c>
      <c r="R113" s="15">
        <v>27</v>
      </c>
      <c r="S113" s="12"/>
      <c r="T113" s="12"/>
      <c r="U113" s="12"/>
      <c r="V113" s="12"/>
      <c r="W113" s="12"/>
    </row>
    <row r="114" spans="1:23" x14ac:dyDescent="0.3">
      <c r="A114" s="13" t="s">
        <v>3053</v>
      </c>
      <c r="B114" s="14">
        <v>0.45826086956521733</v>
      </c>
      <c r="C114" s="20">
        <v>4.0260869565217385</v>
      </c>
      <c r="D114" s="12"/>
      <c r="E114" s="12"/>
      <c r="F114" s="12"/>
      <c r="G114" s="12"/>
      <c r="H114" s="12"/>
      <c r="I114" s="12"/>
      <c r="J114" s="12"/>
      <c r="K114" s="12"/>
      <c r="L114" s="12"/>
      <c r="M114" s="12"/>
      <c r="N114" s="12"/>
      <c r="O114" s="12"/>
      <c r="P114" s="12"/>
      <c r="Q114" s="13" t="s">
        <v>2982</v>
      </c>
      <c r="R114" s="15">
        <v>2</v>
      </c>
      <c r="S114" s="12"/>
      <c r="T114" s="12"/>
      <c r="U114" s="12"/>
      <c r="V114" s="12"/>
      <c r="W114" s="12"/>
    </row>
    <row r="115" spans="1:23" x14ac:dyDescent="0.3">
      <c r="A115" s="13" t="s">
        <v>3016</v>
      </c>
      <c r="B115" s="14">
        <v>0.8</v>
      </c>
      <c r="C115" s="20">
        <v>4.2</v>
      </c>
      <c r="D115" s="12"/>
      <c r="E115" s="12"/>
      <c r="F115" s="12"/>
      <c r="G115" s="12"/>
      <c r="H115" s="12"/>
      <c r="I115" s="12"/>
      <c r="J115" s="12"/>
      <c r="K115" s="12"/>
      <c r="L115" s="12"/>
      <c r="M115" s="12"/>
      <c r="N115" s="12"/>
      <c r="O115" s="12"/>
      <c r="P115" s="12"/>
      <c r="Q115" s="13" t="s">
        <v>2908</v>
      </c>
      <c r="R115" s="15">
        <v>1</v>
      </c>
      <c r="S115" s="12"/>
      <c r="T115" s="12"/>
      <c r="U115" s="12"/>
      <c r="V115" s="12"/>
      <c r="W115" s="12"/>
    </row>
    <row r="116" spans="1:23" x14ac:dyDescent="0.3">
      <c r="A116" s="13" t="s">
        <v>3008</v>
      </c>
      <c r="B116" s="14">
        <v>0.48</v>
      </c>
      <c r="C116" s="20">
        <v>4.3999999999999995</v>
      </c>
      <c r="D116" s="12"/>
      <c r="E116" s="12"/>
      <c r="F116" s="12"/>
      <c r="G116" s="12"/>
      <c r="H116" s="12"/>
      <c r="I116" s="12"/>
      <c r="J116" s="12"/>
      <c r="K116" s="12"/>
      <c r="L116" s="12"/>
      <c r="M116" s="12"/>
      <c r="N116" s="12"/>
      <c r="O116" s="12"/>
      <c r="P116" s="12"/>
      <c r="Q116" s="13" t="s">
        <v>2967</v>
      </c>
      <c r="R116" s="15">
        <v>8</v>
      </c>
      <c r="S116" s="12"/>
      <c r="T116" s="12"/>
      <c r="U116" s="12"/>
      <c r="V116" s="12"/>
      <c r="W116" s="12"/>
    </row>
    <row r="117" spans="1:23" x14ac:dyDescent="0.3">
      <c r="A117" s="13" t="s">
        <v>3061</v>
      </c>
      <c r="B117" s="14">
        <v>0.41583333333333333</v>
      </c>
      <c r="C117" s="20">
        <v>4.1333333333333329</v>
      </c>
      <c r="D117" s="12"/>
      <c r="E117" s="12"/>
      <c r="F117" s="12"/>
      <c r="G117" s="12"/>
      <c r="H117" s="12"/>
      <c r="I117" s="12"/>
      <c r="J117" s="12"/>
      <c r="K117" s="12"/>
      <c r="L117" s="12"/>
      <c r="M117" s="12"/>
      <c r="N117" s="12"/>
      <c r="O117" s="12"/>
      <c r="P117" s="12"/>
      <c r="Q117" s="13" t="s">
        <v>3009</v>
      </c>
      <c r="R117" s="15">
        <v>1</v>
      </c>
      <c r="S117" s="12"/>
      <c r="T117" s="12"/>
      <c r="U117" s="12"/>
      <c r="V117" s="12"/>
      <c r="W117" s="12"/>
    </row>
    <row r="118" spans="1:23" x14ac:dyDescent="0.3">
      <c r="A118" s="13" t="s">
        <v>3091</v>
      </c>
      <c r="B118" s="14">
        <v>0.42499999999999999</v>
      </c>
      <c r="C118" s="20">
        <v>3.65</v>
      </c>
      <c r="D118" s="12"/>
      <c r="E118" s="12"/>
      <c r="F118" s="12"/>
      <c r="G118" s="12"/>
      <c r="H118" s="12"/>
      <c r="I118" s="12"/>
      <c r="J118" s="12"/>
      <c r="K118" s="12"/>
      <c r="L118" s="12"/>
      <c r="M118" s="12"/>
      <c r="N118" s="12"/>
      <c r="O118" s="12"/>
      <c r="P118" s="12"/>
      <c r="Q118" s="13" t="s">
        <v>2970</v>
      </c>
      <c r="R118" s="15">
        <v>1</v>
      </c>
      <c r="S118" s="12"/>
      <c r="T118" s="12"/>
      <c r="U118" s="12"/>
      <c r="V118" s="12"/>
      <c r="W118" s="12"/>
    </row>
    <row r="119" spans="1:23" x14ac:dyDescent="0.3">
      <c r="A119" s="13" t="s">
        <v>3055</v>
      </c>
      <c r="B119" s="14">
        <v>0.41846153846153844</v>
      </c>
      <c r="C119" s="20">
        <v>4.0307692307692307</v>
      </c>
      <c r="D119" s="12"/>
      <c r="E119" s="12"/>
      <c r="F119" s="12"/>
      <c r="G119" s="12"/>
      <c r="H119" s="12"/>
      <c r="I119" s="12"/>
      <c r="J119" s="12"/>
      <c r="K119" s="12"/>
      <c r="L119" s="12"/>
      <c r="M119" s="12"/>
      <c r="N119" s="12"/>
      <c r="O119" s="12"/>
      <c r="P119" s="12"/>
      <c r="Q119" s="13" t="s">
        <v>2947</v>
      </c>
      <c r="R119" s="15">
        <v>3</v>
      </c>
      <c r="S119" s="12"/>
      <c r="T119" s="12"/>
      <c r="U119" s="12"/>
      <c r="V119" s="12"/>
      <c r="W119" s="12"/>
    </row>
    <row r="120" spans="1:23" x14ac:dyDescent="0.3">
      <c r="A120" s="13" t="s">
        <v>2956</v>
      </c>
      <c r="B120" s="14">
        <v>0.32100000000000001</v>
      </c>
      <c r="C120" s="20">
        <v>4.05</v>
      </c>
      <c r="D120" s="12"/>
      <c r="E120" s="12"/>
      <c r="F120" s="12"/>
      <c r="G120" s="12"/>
      <c r="H120" s="12"/>
      <c r="I120" s="12"/>
      <c r="J120" s="12"/>
      <c r="K120" s="12"/>
      <c r="L120" s="12"/>
      <c r="M120" s="12"/>
      <c r="N120" s="12"/>
      <c r="O120" s="12"/>
      <c r="P120" s="12"/>
      <c r="Q120" s="13" t="s">
        <v>3031</v>
      </c>
      <c r="R120" s="15">
        <v>1</v>
      </c>
      <c r="S120" s="12"/>
      <c r="T120" s="12"/>
      <c r="U120" s="12"/>
      <c r="V120" s="12"/>
      <c r="W120" s="12"/>
    </row>
    <row r="121" spans="1:23" x14ac:dyDescent="0.3">
      <c r="A121" s="13" t="s">
        <v>2948</v>
      </c>
      <c r="B121" s="14">
        <v>0.35</v>
      </c>
      <c r="C121" s="20">
        <v>4.12</v>
      </c>
      <c r="D121" s="12"/>
      <c r="E121" s="12"/>
      <c r="F121" s="12"/>
      <c r="G121" s="12"/>
      <c r="H121" s="12"/>
      <c r="I121" s="12"/>
      <c r="J121" s="12"/>
      <c r="K121" s="12"/>
      <c r="L121" s="12"/>
      <c r="M121" s="12"/>
      <c r="N121" s="12"/>
      <c r="O121" s="12"/>
      <c r="P121" s="12"/>
      <c r="Q121" s="13" t="s">
        <v>2980</v>
      </c>
      <c r="R121" s="15">
        <v>2</v>
      </c>
      <c r="S121" s="12"/>
      <c r="T121" s="12"/>
      <c r="U121" s="12"/>
      <c r="V121" s="12"/>
      <c r="W121" s="12"/>
    </row>
    <row r="122" spans="1:23" x14ac:dyDescent="0.3">
      <c r="A122" s="13" t="s">
        <v>2983</v>
      </c>
      <c r="B122" s="14">
        <v>0.15999999999999998</v>
      </c>
      <c r="C122" s="20">
        <v>3.94</v>
      </c>
      <c r="D122" s="12"/>
      <c r="E122" s="12"/>
      <c r="F122" s="12"/>
      <c r="G122" s="12"/>
      <c r="H122" s="12"/>
      <c r="I122" s="12"/>
      <c r="J122" s="12"/>
      <c r="K122" s="12"/>
      <c r="L122" s="12"/>
      <c r="M122" s="12"/>
      <c r="N122" s="12"/>
      <c r="O122" s="12"/>
      <c r="P122" s="12"/>
      <c r="Q122" s="13" t="s">
        <v>2928</v>
      </c>
      <c r="R122" s="15">
        <v>2</v>
      </c>
      <c r="S122" s="12"/>
      <c r="T122" s="12"/>
      <c r="U122" s="12"/>
      <c r="V122" s="12"/>
      <c r="W122" s="12"/>
    </row>
    <row r="123" spans="1:23" x14ac:dyDescent="0.3">
      <c r="A123" s="13" t="s">
        <v>2946</v>
      </c>
      <c r="B123" s="14">
        <v>0.5892857142857143</v>
      </c>
      <c r="C123" s="20">
        <v>4.0642857142857149</v>
      </c>
      <c r="D123" s="12"/>
      <c r="E123" s="12"/>
      <c r="F123" s="12"/>
      <c r="G123" s="12"/>
      <c r="H123" s="12"/>
      <c r="I123" s="12"/>
      <c r="J123" s="12"/>
      <c r="K123" s="12"/>
      <c r="L123" s="12"/>
      <c r="M123" s="12"/>
      <c r="N123" s="12"/>
      <c r="O123" s="12"/>
      <c r="P123" s="12"/>
      <c r="Q123" s="13" t="s">
        <v>2939</v>
      </c>
      <c r="R123" s="15">
        <v>8</v>
      </c>
      <c r="S123" s="12"/>
      <c r="T123" s="12"/>
      <c r="U123" s="12"/>
      <c r="V123" s="12"/>
      <c r="W123" s="12"/>
    </row>
    <row r="124" spans="1:23" x14ac:dyDescent="0.3">
      <c r="A124" s="13" t="s">
        <v>3004</v>
      </c>
      <c r="B124" s="14">
        <v>0.44</v>
      </c>
      <c r="C124" s="20">
        <v>4.3</v>
      </c>
      <c r="D124" s="12"/>
      <c r="E124" s="12"/>
      <c r="F124" s="12"/>
      <c r="G124" s="12"/>
      <c r="H124" s="12"/>
      <c r="I124" s="12"/>
      <c r="J124" s="12"/>
      <c r="K124" s="12"/>
      <c r="L124" s="12"/>
      <c r="M124" s="12"/>
      <c r="N124" s="12"/>
      <c r="O124" s="12"/>
      <c r="P124" s="12"/>
      <c r="Q124" s="13" t="s">
        <v>2909</v>
      </c>
      <c r="R124" s="15">
        <v>3</v>
      </c>
      <c r="S124" s="12"/>
      <c r="T124" s="12"/>
      <c r="U124" s="12"/>
      <c r="V124" s="12"/>
      <c r="W124" s="12"/>
    </row>
    <row r="125" spans="1:23" x14ac:dyDescent="0.3">
      <c r="A125" s="13" t="s">
        <v>3011</v>
      </c>
      <c r="B125" s="14">
        <v>0.61</v>
      </c>
      <c r="C125" s="20">
        <v>3.9799999999999995</v>
      </c>
      <c r="D125" s="12"/>
      <c r="E125" s="12"/>
      <c r="F125" s="12"/>
      <c r="G125" s="12"/>
      <c r="H125" s="12"/>
      <c r="I125" s="12"/>
      <c r="J125" s="12"/>
      <c r="K125" s="12"/>
      <c r="L125" s="12"/>
      <c r="M125" s="12"/>
      <c r="N125" s="12"/>
      <c r="O125" s="12"/>
      <c r="P125" s="12"/>
      <c r="Q125" s="13" t="s">
        <v>2990</v>
      </c>
      <c r="R125" s="15">
        <v>4</v>
      </c>
      <c r="S125" s="12"/>
      <c r="T125" s="12"/>
      <c r="U125" s="12"/>
      <c r="V125" s="12"/>
      <c r="W125" s="12"/>
    </row>
    <row r="126" spans="1:23" x14ac:dyDescent="0.3">
      <c r="A126" s="13" t="s">
        <v>2991</v>
      </c>
      <c r="B126" s="14">
        <v>0.61833333333333329</v>
      </c>
      <c r="C126" s="20">
        <v>4.2499999999999991</v>
      </c>
      <c r="D126" s="12"/>
      <c r="E126" s="12"/>
      <c r="F126" s="12"/>
      <c r="G126" s="12"/>
      <c r="H126" s="12"/>
      <c r="I126" s="12"/>
      <c r="J126" s="12"/>
      <c r="K126" s="12"/>
      <c r="L126" s="12"/>
      <c r="M126" s="12"/>
      <c r="N126" s="12"/>
      <c r="O126" s="12"/>
      <c r="P126" s="12"/>
      <c r="Q126" s="13" t="s">
        <v>3090</v>
      </c>
      <c r="R126" s="15">
        <v>2</v>
      </c>
      <c r="S126" s="12"/>
      <c r="T126" s="12"/>
      <c r="U126" s="12"/>
      <c r="V126" s="12"/>
      <c r="W126" s="12"/>
    </row>
    <row r="127" spans="1:23" x14ac:dyDescent="0.3">
      <c r="A127" s="13" t="s">
        <v>3085</v>
      </c>
      <c r="B127" s="14">
        <v>0.6</v>
      </c>
      <c r="C127" s="20">
        <v>4.2</v>
      </c>
      <c r="D127" s="12"/>
      <c r="E127" s="12"/>
      <c r="F127" s="12"/>
      <c r="G127" s="12"/>
      <c r="H127" s="12"/>
      <c r="I127" s="12"/>
      <c r="J127" s="12"/>
      <c r="K127" s="12"/>
      <c r="L127" s="12"/>
      <c r="M127" s="12"/>
      <c r="N127" s="12"/>
      <c r="O127" s="12"/>
      <c r="P127" s="12"/>
      <c r="Q127" s="13" t="s">
        <v>2972</v>
      </c>
      <c r="R127" s="15">
        <v>2</v>
      </c>
      <c r="S127" s="12"/>
      <c r="T127" s="12"/>
      <c r="U127" s="12"/>
      <c r="V127" s="12"/>
      <c r="W127" s="12"/>
    </row>
    <row r="128" spans="1:23" x14ac:dyDescent="0.3">
      <c r="A128" s="13" t="s">
        <v>3059</v>
      </c>
      <c r="B128" s="14">
        <v>0.4546153846153847</v>
      </c>
      <c r="C128" s="20">
        <v>4.0538461538461528</v>
      </c>
      <c r="D128" s="12"/>
      <c r="E128" s="12"/>
      <c r="F128" s="12"/>
      <c r="G128" s="12"/>
      <c r="H128" s="12"/>
      <c r="I128" s="12"/>
      <c r="J128" s="12"/>
      <c r="K128" s="12"/>
      <c r="L128" s="12"/>
      <c r="M128" s="12"/>
      <c r="N128" s="12"/>
      <c r="O128" s="12"/>
      <c r="P128" s="12"/>
      <c r="Q128" s="13" t="s">
        <v>3020</v>
      </c>
      <c r="R128" s="15">
        <v>1</v>
      </c>
      <c r="S128" s="12"/>
      <c r="T128" s="12"/>
      <c r="U128" s="12"/>
      <c r="V128" s="12"/>
      <c r="W128" s="12"/>
    </row>
    <row r="129" spans="1:23" x14ac:dyDescent="0.3">
      <c r="A129" s="13" t="s">
        <v>3046</v>
      </c>
      <c r="B129" s="14">
        <v>0.51909090909090905</v>
      </c>
      <c r="C129" s="20">
        <v>4.1409090909090907</v>
      </c>
      <c r="D129" s="12"/>
      <c r="E129" s="12"/>
      <c r="F129" s="12"/>
      <c r="G129" s="12"/>
      <c r="H129" s="12"/>
      <c r="I129" s="12"/>
      <c r="J129" s="12"/>
      <c r="K129" s="12"/>
      <c r="L129" s="12"/>
      <c r="M129" s="12"/>
      <c r="N129" s="12"/>
      <c r="O129" s="12"/>
      <c r="P129" s="12"/>
      <c r="Q129" s="13" t="s">
        <v>2989</v>
      </c>
      <c r="R129" s="15">
        <v>2</v>
      </c>
      <c r="S129" s="12"/>
      <c r="T129" s="12"/>
      <c r="U129" s="12"/>
      <c r="V129" s="12"/>
      <c r="W129" s="12"/>
    </row>
    <row r="130" spans="1:23" x14ac:dyDescent="0.3">
      <c r="A130" s="13" t="s">
        <v>3039</v>
      </c>
      <c r="B130" s="14">
        <v>0.05</v>
      </c>
      <c r="C130" s="20">
        <v>4.1500000000000004</v>
      </c>
      <c r="D130" s="12"/>
      <c r="E130" s="12"/>
      <c r="F130" s="12"/>
      <c r="G130" s="12"/>
      <c r="H130" s="12"/>
      <c r="I130" s="12"/>
      <c r="J130" s="12"/>
      <c r="K130" s="12"/>
      <c r="L130" s="12"/>
      <c r="M130" s="12"/>
      <c r="N130" s="12"/>
      <c r="O130" s="12"/>
      <c r="P130" s="12"/>
      <c r="Q130" s="13" t="s">
        <v>3012</v>
      </c>
      <c r="R130" s="15">
        <v>2</v>
      </c>
      <c r="S130" s="12"/>
      <c r="T130" s="12"/>
      <c r="U130" s="12"/>
      <c r="V130" s="12"/>
      <c r="W130" s="12"/>
    </row>
    <row r="131" spans="1:23" x14ac:dyDescent="0.3">
      <c r="A131" s="13" t="s">
        <v>2969</v>
      </c>
      <c r="B131" s="14">
        <v>0.6</v>
      </c>
      <c r="C131" s="20">
        <v>3.8</v>
      </c>
      <c r="D131" s="12"/>
      <c r="E131" s="12"/>
      <c r="F131" s="12"/>
      <c r="G131" s="12"/>
      <c r="H131" s="12"/>
      <c r="I131" s="12"/>
      <c r="J131" s="12"/>
      <c r="K131" s="12"/>
      <c r="L131" s="12"/>
      <c r="M131" s="12"/>
      <c r="N131" s="12"/>
      <c r="O131" s="12"/>
      <c r="P131" s="12"/>
      <c r="Q131" s="13" t="s">
        <v>3037</v>
      </c>
      <c r="R131" s="15">
        <v>1</v>
      </c>
      <c r="S131" s="12"/>
      <c r="T131" s="12"/>
      <c r="U131" s="12"/>
      <c r="V131" s="12"/>
      <c r="W131" s="12"/>
    </row>
    <row r="132" spans="1:23" x14ac:dyDescent="0.3">
      <c r="A132" s="13" t="s">
        <v>3107</v>
      </c>
      <c r="B132" s="14">
        <v>0.55000000000000004</v>
      </c>
      <c r="C132" s="20">
        <v>4.2333333333333334</v>
      </c>
      <c r="D132" s="12"/>
      <c r="E132" s="12"/>
      <c r="F132" s="12"/>
      <c r="G132" s="12"/>
      <c r="H132" s="12"/>
      <c r="I132" s="12"/>
      <c r="J132" s="12"/>
      <c r="K132" s="12"/>
      <c r="L132" s="12"/>
      <c r="M132" s="12"/>
      <c r="N132" s="12"/>
      <c r="O132" s="12"/>
      <c r="P132" s="12"/>
      <c r="Q132" s="13" t="s">
        <v>2966</v>
      </c>
      <c r="R132" s="15">
        <v>3</v>
      </c>
      <c r="S132" s="12"/>
      <c r="T132" s="12"/>
      <c r="U132" s="12"/>
      <c r="V132" s="12"/>
      <c r="W132" s="12"/>
    </row>
    <row r="133" spans="1:23" x14ac:dyDescent="0.3">
      <c r="A133" s="13" t="s">
        <v>2997</v>
      </c>
      <c r="B133" s="14">
        <v>0.49</v>
      </c>
      <c r="C133" s="20">
        <v>4.5</v>
      </c>
      <c r="D133" s="12"/>
      <c r="E133" s="12"/>
      <c r="F133" s="12"/>
      <c r="G133" s="12"/>
      <c r="H133" s="12"/>
      <c r="I133" s="12"/>
      <c r="J133" s="12"/>
      <c r="K133" s="12"/>
      <c r="L133" s="12"/>
      <c r="M133" s="12"/>
      <c r="N133" s="12"/>
      <c r="O133" s="12"/>
      <c r="P133" s="12"/>
      <c r="Q133" s="13" t="s">
        <v>3112</v>
      </c>
      <c r="R133" s="15">
        <v>1</v>
      </c>
      <c r="S133" s="12"/>
      <c r="T133" s="12"/>
      <c r="U133" s="12"/>
      <c r="V133" s="12"/>
      <c r="W133" s="12"/>
    </row>
    <row r="134" spans="1:23" x14ac:dyDescent="0.3">
      <c r="A134" s="13" t="s">
        <v>2944</v>
      </c>
      <c r="B134" s="14">
        <v>0.42041666666666672</v>
      </c>
      <c r="C134" s="20">
        <v>4.2874999999999996</v>
      </c>
      <c r="D134" s="12"/>
      <c r="E134" s="12"/>
      <c r="F134" s="12"/>
      <c r="G134" s="12"/>
      <c r="H134" s="12"/>
      <c r="I134" s="12"/>
      <c r="J134" s="12"/>
      <c r="K134" s="12"/>
      <c r="L134" s="12"/>
      <c r="M134" s="12"/>
      <c r="N134" s="12"/>
      <c r="O134" s="12"/>
      <c r="P134" s="12"/>
      <c r="Q134" s="13" t="s">
        <v>2943</v>
      </c>
      <c r="R134" s="15">
        <v>10</v>
      </c>
      <c r="S134" s="12"/>
      <c r="T134" s="12"/>
      <c r="U134" s="12"/>
      <c r="V134" s="12"/>
      <c r="W134" s="12"/>
    </row>
    <row r="135" spans="1:23" x14ac:dyDescent="0.3">
      <c r="A135" s="13" t="s">
        <v>2922</v>
      </c>
      <c r="B135" s="14">
        <v>0.58846153846153848</v>
      </c>
      <c r="C135" s="20">
        <v>4.3307692307692305</v>
      </c>
      <c r="D135" s="12"/>
      <c r="E135" s="12"/>
      <c r="F135" s="12"/>
      <c r="G135" s="12"/>
      <c r="H135" s="12"/>
      <c r="I135" s="12"/>
      <c r="J135" s="12"/>
      <c r="K135" s="12"/>
      <c r="L135" s="12"/>
      <c r="M135" s="12"/>
      <c r="N135" s="12"/>
      <c r="O135" s="12"/>
      <c r="P135" s="12"/>
      <c r="Q135" s="13" t="s">
        <v>3018</v>
      </c>
      <c r="R135" s="15">
        <v>1</v>
      </c>
      <c r="S135" s="12"/>
      <c r="T135" s="12"/>
      <c r="U135" s="12"/>
      <c r="V135" s="12"/>
      <c r="W135" s="12"/>
    </row>
    <row r="136" spans="1:23" x14ac:dyDescent="0.3">
      <c r="A136" s="13" t="s">
        <v>3097</v>
      </c>
      <c r="B136" s="14">
        <v>0.62666666666666671</v>
      </c>
      <c r="C136" s="20">
        <v>3.5333333333333332</v>
      </c>
      <c r="D136" s="12"/>
      <c r="E136" s="12"/>
      <c r="F136" s="12"/>
      <c r="G136" s="12"/>
      <c r="H136" s="12"/>
      <c r="I136" s="12"/>
      <c r="J136" s="12"/>
      <c r="K136" s="12"/>
      <c r="L136" s="12"/>
      <c r="M136" s="12"/>
      <c r="N136" s="12"/>
      <c r="O136" s="12"/>
      <c r="P136" s="12"/>
      <c r="Q136" s="13" t="s">
        <v>2941</v>
      </c>
      <c r="R136" s="15">
        <v>1</v>
      </c>
      <c r="S136" s="12"/>
      <c r="T136" s="12"/>
      <c r="U136" s="12"/>
      <c r="V136" s="12"/>
      <c r="W136" s="12"/>
    </row>
    <row r="137" spans="1:23" x14ac:dyDescent="0.3">
      <c r="A137" s="13" t="s">
        <v>3065</v>
      </c>
      <c r="B137" s="14">
        <v>0.34499999999999997</v>
      </c>
      <c r="C137" s="20">
        <v>4.1875</v>
      </c>
      <c r="D137" s="12"/>
      <c r="E137" s="12"/>
      <c r="F137" s="12"/>
      <c r="G137" s="12"/>
      <c r="H137" s="12"/>
      <c r="I137" s="12"/>
      <c r="J137" s="12"/>
      <c r="K137" s="12"/>
      <c r="L137" s="12"/>
      <c r="M137" s="12"/>
      <c r="N137" s="12"/>
      <c r="O137" s="12"/>
      <c r="P137" s="12"/>
      <c r="Q137" s="13" t="s">
        <v>3072</v>
      </c>
      <c r="R137" s="15">
        <v>3</v>
      </c>
      <c r="S137" s="12"/>
      <c r="T137" s="12"/>
      <c r="U137" s="12"/>
      <c r="V137" s="12"/>
      <c r="W137" s="12"/>
    </row>
    <row r="138" spans="1:23" x14ac:dyDescent="0.3">
      <c r="A138" s="13" t="s">
        <v>3052</v>
      </c>
      <c r="B138" s="14">
        <v>0.43148148148148135</v>
      </c>
      <c r="C138" s="20">
        <v>4.0148148148148142</v>
      </c>
      <c r="D138" s="12"/>
      <c r="E138" s="12"/>
      <c r="F138" s="12"/>
      <c r="G138" s="12"/>
      <c r="H138" s="12"/>
      <c r="I138" s="12"/>
      <c r="J138" s="12"/>
      <c r="K138" s="12"/>
      <c r="L138" s="12"/>
      <c r="M138" s="12"/>
      <c r="N138" s="12"/>
      <c r="O138" s="12"/>
      <c r="P138" s="12"/>
      <c r="Q138" s="13" t="s">
        <v>2920</v>
      </c>
      <c r="R138" s="15">
        <v>12</v>
      </c>
      <c r="S138" s="12"/>
      <c r="T138" s="12"/>
      <c r="U138" s="12"/>
      <c r="V138" s="12"/>
      <c r="W138" s="12"/>
    </row>
    <row r="139" spans="1:23" x14ac:dyDescent="0.3">
      <c r="A139" s="13" t="s">
        <v>2982</v>
      </c>
      <c r="B139" s="14">
        <v>0.505</v>
      </c>
      <c r="C139" s="20">
        <v>4.25</v>
      </c>
      <c r="D139" s="12"/>
      <c r="E139" s="12"/>
      <c r="F139" s="12"/>
      <c r="G139" s="12"/>
      <c r="H139" s="12"/>
      <c r="I139" s="12"/>
      <c r="J139" s="12"/>
      <c r="K139" s="12"/>
      <c r="L139" s="12"/>
      <c r="M139" s="12"/>
      <c r="N139" s="12"/>
      <c r="O139" s="12"/>
      <c r="P139" s="12"/>
      <c r="Q139" s="13" t="s">
        <v>3029</v>
      </c>
      <c r="R139" s="15">
        <v>1</v>
      </c>
      <c r="S139" s="12"/>
      <c r="T139" s="12"/>
      <c r="U139" s="12"/>
      <c r="V139" s="12"/>
      <c r="W139" s="12"/>
    </row>
    <row r="140" spans="1:23" x14ac:dyDescent="0.3">
      <c r="A140" s="13" t="s">
        <v>2908</v>
      </c>
      <c r="B140" s="14">
        <v>0.73</v>
      </c>
      <c r="C140" s="20">
        <v>4</v>
      </c>
      <c r="D140" s="12"/>
      <c r="E140" s="12"/>
      <c r="F140" s="12"/>
      <c r="G140" s="12"/>
      <c r="H140" s="12"/>
      <c r="I140" s="12"/>
      <c r="J140" s="12"/>
      <c r="K140" s="12"/>
      <c r="L140" s="12"/>
      <c r="M140" s="12"/>
      <c r="N140" s="12"/>
      <c r="O140" s="12"/>
      <c r="P140" s="12"/>
      <c r="Q140" s="13" t="s">
        <v>3070</v>
      </c>
      <c r="R140" s="15">
        <v>3</v>
      </c>
      <c r="S140" s="12"/>
      <c r="T140" s="12"/>
      <c r="U140" s="12"/>
      <c r="V140" s="12"/>
      <c r="W140" s="12"/>
    </row>
    <row r="141" spans="1:23" x14ac:dyDescent="0.3">
      <c r="A141" s="13" t="s">
        <v>2967</v>
      </c>
      <c r="B141" s="14">
        <v>0.61250000000000004</v>
      </c>
      <c r="C141" s="20">
        <v>4.375</v>
      </c>
      <c r="D141" s="12"/>
      <c r="E141" s="12"/>
      <c r="F141" s="12"/>
      <c r="G141" s="12"/>
      <c r="H141" s="12"/>
      <c r="I141" s="12"/>
      <c r="J141" s="12"/>
      <c r="K141" s="12"/>
      <c r="L141" s="12"/>
      <c r="M141" s="12"/>
      <c r="N141" s="12"/>
      <c r="O141" s="12"/>
      <c r="P141" s="12"/>
      <c r="Q141" s="13" t="s">
        <v>3017</v>
      </c>
      <c r="R141" s="15">
        <v>3</v>
      </c>
      <c r="S141" s="12"/>
      <c r="T141" s="12"/>
      <c r="U141" s="12"/>
      <c r="V141" s="12"/>
      <c r="W141" s="12"/>
    </row>
    <row r="142" spans="1:23" x14ac:dyDescent="0.3">
      <c r="A142" s="13" t="s">
        <v>3009</v>
      </c>
      <c r="B142" s="14">
        <v>0.38</v>
      </c>
      <c r="C142" s="20">
        <v>3.9</v>
      </c>
      <c r="D142" s="12"/>
      <c r="E142" s="12"/>
      <c r="F142" s="12"/>
      <c r="G142" s="12"/>
      <c r="H142" s="12"/>
      <c r="I142" s="12"/>
      <c r="J142" s="12"/>
      <c r="K142" s="12"/>
      <c r="L142" s="12"/>
      <c r="M142" s="12"/>
      <c r="N142" s="12"/>
      <c r="O142" s="12"/>
      <c r="P142" s="12"/>
      <c r="Q142" s="13" t="s">
        <v>2910</v>
      </c>
      <c r="R142" s="15">
        <v>3</v>
      </c>
      <c r="S142" s="12"/>
      <c r="T142" s="12"/>
      <c r="U142" s="12"/>
      <c r="V142" s="12"/>
      <c r="W142" s="12"/>
    </row>
    <row r="143" spans="1:23" x14ac:dyDescent="0.3">
      <c r="A143" s="13" t="s">
        <v>2970</v>
      </c>
      <c r="B143" s="14">
        <v>0.66</v>
      </c>
      <c r="C143" s="20">
        <v>4.0999999999999996</v>
      </c>
      <c r="D143" s="12"/>
      <c r="E143" s="12"/>
      <c r="F143" s="12"/>
      <c r="G143" s="12"/>
      <c r="H143" s="12"/>
      <c r="I143" s="12"/>
      <c r="J143" s="12"/>
      <c r="K143" s="12"/>
      <c r="L143" s="12"/>
      <c r="M143" s="12"/>
      <c r="N143" s="12"/>
      <c r="O143" s="12"/>
      <c r="P143" s="12"/>
      <c r="Q143" s="13" t="s">
        <v>2907</v>
      </c>
      <c r="R143" s="15">
        <v>2</v>
      </c>
      <c r="S143" s="12"/>
      <c r="T143" s="12"/>
      <c r="U143" s="12"/>
      <c r="V143" s="12"/>
      <c r="W143" s="12"/>
    </row>
    <row r="144" spans="1:23" x14ac:dyDescent="0.3">
      <c r="A144" s="13" t="s">
        <v>2947</v>
      </c>
      <c r="B144" s="14">
        <v>0.75666666666666671</v>
      </c>
      <c r="C144" s="20">
        <v>4.3</v>
      </c>
      <c r="D144" s="12"/>
      <c r="E144" s="12"/>
      <c r="F144" s="12"/>
      <c r="G144" s="12"/>
      <c r="H144" s="12"/>
      <c r="I144" s="12"/>
      <c r="J144" s="12"/>
      <c r="K144" s="12"/>
      <c r="L144" s="12"/>
      <c r="M144" s="12"/>
      <c r="N144" s="12"/>
      <c r="O144" s="12"/>
      <c r="P144" s="12"/>
      <c r="Q144" s="13" t="s">
        <v>2976</v>
      </c>
      <c r="R144" s="15">
        <v>3</v>
      </c>
      <c r="S144" s="12"/>
      <c r="T144" s="12"/>
      <c r="U144" s="12"/>
      <c r="V144" s="12"/>
      <c r="W144" s="12"/>
    </row>
    <row r="145" spans="1:23" x14ac:dyDescent="0.3">
      <c r="A145" s="13" t="s">
        <v>3031</v>
      </c>
      <c r="B145" s="14">
        <v>0.53</v>
      </c>
      <c r="C145" s="20">
        <v>4.3</v>
      </c>
      <c r="D145" s="12"/>
      <c r="E145" s="12"/>
      <c r="F145" s="12"/>
      <c r="G145" s="12"/>
      <c r="H145" s="12"/>
      <c r="I145" s="12"/>
      <c r="J145" s="12"/>
      <c r="K145" s="12"/>
      <c r="L145" s="12"/>
      <c r="M145" s="12"/>
      <c r="N145" s="12"/>
      <c r="O145" s="12"/>
      <c r="P145" s="12"/>
      <c r="Q145" s="13" t="s">
        <v>2904</v>
      </c>
      <c r="R145" s="15">
        <v>49</v>
      </c>
      <c r="S145" s="12"/>
      <c r="T145" s="12"/>
      <c r="U145" s="12"/>
      <c r="V145" s="12"/>
      <c r="W145" s="12"/>
    </row>
    <row r="146" spans="1:23" x14ac:dyDescent="0.3">
      <c r="A146" s="13" t="s">
        <v>2980</v>
      </c>
      <c r="B146" s="14">
        <v>0.62</v>
      </c>
      <c r="C146" s="20">
        <v>4.25</v>
      </c>
      <c r="D146" s="12"/>
      <c r="E146" s="12"/>
      <c r="F146" s="12"/>
      <c r="G146" s="12"/>
      <c r="H146" s="12"/>
      <c r="I146" s="12"/>
      <c r="J146" s="12"/>
      <c r="K146" s="12"/>
      <c r="L146" s="12"/>
      <c r="M146" s="12"/>
      <c r="N146" s="12"/>
      <c r="O146" s="12"/>
      <c r="P146" s="12"/>
      <c r="Q146" s="13" t="s">
        <v>2961</v>
      </c>
      <c r="R146" s="15">
        <v>3</v>
      </c>
      <c r="S146" s="12"/>
      <c r="T146" s="12"/>
      <c r="U146" s="12"/>
      <c r="V146" s="12"/>
      <c r="W146" s="12"/>
    </row>
    <row r="147" spans="1:23" x14ac:dyDescent="0.3">
      <c r="A147" s="13" t="s">
        <v>2928</v>
      </c>
      <c r="B147" s="14">
        <v>0.72</v>
      </c>
      <c r="C147" s="20">
        <v>4.25</v>
      </c>
      <c r="D147" s="12"/>
      <c r="E147" s="12"/>
      <c r="F147" s="12"/>
      <c r="G147" s="12"/>
      <c r="H147" s="12"/>
      <c r="I147" s="12"/>
      <c r="J147" s="12"/>
      <c r="K147" s="12"/>
      <c r="L147" s="12"/>
      <c r="M147" s="12"/>
      <c r="N147" s="12"/>
      <c r="O147" s="12"/>
      <c r="P147" s="12"/>
      <c r="Q147" s="13" t="s">
        <v>2995</v>
      </c>
      <c r="R147" s="15">
        <v>2</v>
      </c>
      <c r="S147" s="12"/>
      <c r="T147" s="12"/>
      <c r="U147" s="12"/>
      <c r="V147" s="12"/>
      <c r="W147" s="12"/>
    </row>
    <row r="148" spans="1:23" x14ac:dyDescent="0.3">
      <c r="A148" s="13" t="s">
        <v>2939</v>
      </c>
      <c r="B148" s="14">
        <v>0.52375000000000005</v>
      </c>
      <c r="C148" s="20">
        <v>4.0625</v>
      </c>
      <c r="D148" s="12"/>
      <c r="E148" s="12"/>
      <c r="F148" s="12"/>
      <c r="G148" s="12"/>
      <c r="H148" s="12"/>
      <c r="I148" s="12"/>
      <c r="J148" s="12"/>
      <c r="K148" s="12"/>
      <c r="L148" s="12"/>
      <c r="M148" s="12"/>
      <c r="N148" s="12"/>
      <c r="O148" s="12"/>
      <c r="P148" s="12"/>
      <c r="Q148" s="13" t="s">
        <v>3079</v>
      </c>
      <c r="R148" s="15">
        <v>5</v>
      </c>
      <c r="S148" s="12"/>
      <c r="T148" s="12"/>
      <c r="U148" s="12"/>
      <c r="V148" s="12"/>
      <c r="W148" s="12"/>
    </row>
    <row r="149" spans="1:23" x14ac:dyDescent="0.3">
      <c r="A149" s="13" t="s">
        <v>2909</v>
      </c>
      <c r="B149" s="14">
        <v>0.46333333333333337</v>
      </c>
      <c r="C149" s="20">
        <v>4.1333333333333329</v>
      </c>
      <c r="D149" s="12"/>
      <c r="E149" s="12"/>
      <c r="F149" s="12"/>
      <c r="G149" s="12"/>
      <c r="H149" s="12"/>
      <c r="I149" s="12"/>
      <c r="J149" s="12"/>
      <c r="K149" s="12"/>
      <c r="L149" s="12"/>
      <c r="M149" s="12"/>
      <c r="N149" s="12"/>
      <c r="O149" s="12"/>
      <c r="P149" s="12"/>
      <c r="Q149" s="13" t="s">
        <v>3100</v>
      </c>
      <c r="R149" s="15">
        <v>2</v>
      </c>
      <c r="S149" s="12"/>
      <c r="T149" s="12"/>
      <c r="U149" s="12"/>
      <c r="V149" s="12"/>
      <c r="W149" s="12"/>
    </row>
    <row r="150" spans="1:23" x14ac:dyDescent="0.3">
      <c r="A150" s="13" t="s">
        <v>2990</v>
      </c>
      <c r="B150" s="14">
        <v>0.5625</v>
      </c>
      <c r="C150" s="20">
        <v>3.9999999999999996</v>
      </c>
      <c r="D150" s="12"/>
      <c r="E150" s="12"/>
      <c r="F150" s="12"/>
      <c r="G150" s="12"/>
      <c r="H150" s="12"/>
      <c r="I150" s="12"/>
      <c r="J150" s="12"/>
      <c r="K150" s="12"/>
      <c r="L150" s="12"/>
      <c r="M150" s="12"/>
      <c r="N150" s="12"/>
      <c r="O150" s="12"/>
      <c r="P150" s="12"/>
      <c r="Q150" s="13" t="s">
        <v>3054</v>
      </c>
      <c r="R150" s="15">
        <v>2</v>
      </c>
      <c r="S150" s="12"/>
      <c r="T150" s="12"/>
      <c r="U150" s="12"/>
      <c r="V150" s="12"/>
      <c r="W150" s="12"/>
    </row>
    <row r="151" spans="1:23" x14ac:dyDescent="0.3">
      <c r="A151" s="13" t="s">
        <v>3090</v>
      </c>
      <c r="B151" s="14">
        <v>0.22999999999999998</v>
      </c>
      <c r="C151" s="20">
        <v>4.1999999999999993</v>
      </c>
      <c r="D151" s="12"/>
      <c r="E151" s="12"/>
      <c r="F151" s="12"/>
      <c r="G151" s="12"/>
      <c r="H151" s="12"/>
      <c r="I151" s="12"/>
      <c r="J151" s="12"/>
      <c r="K151" s="12"/>
      <c r="L151" s="12"/>
      <c r="M151" s="12"/>
      <c r="N151" s="12"/>
      <c r="O151" s="12"/>
      <c r="P151" s="12"/>
      <c r="Q151" s="13" t="s">
        <v>3109</v>
      </c>
      <c r="R151" s="15">
        <v>1</v>
      </c>
      <c r="S151" s="12"/>
      <c r="T151" s="12"/>
      <c r="U151" s="12"/>
      <c r="V151" s="12"/>
      <c r="W151" s="12"/>
    </row>
    <row r="152" spans="1:23" x14ac:dyDescent="0.3">
      <c r="A152" s="13" t="s">
        <v>2972</v>
      </c>
      <c r="B152" s="14">
        <v>0.69</v>
      </c>
      <c r="C152" s="20">
        <v>4</v>
      </c>
      <c r="D152" s="12"/>
      <c r="E152" s="12"/>
      <c r="F152" s="12"/>
      <c r="G152" s="12"/>
      <c r="H152" s="12"/>
      <c r="I152" s="12"/>
      <c r="J152" s="12"/>
      <c r="K152" s="12"/>
      <c r="L152" s="12"/>
      <c r="M152" s="12"/>
      <c r="N152" s="12"/>
      <c r="O152" s="12"/>
      <c r="P152" s="12"/>
      <c r="Q152" s="13" t="s">
        <v>2971</v>
      </c>
      <c r="R152" s="15">
        <v>9</v>
      </c>
      <c r="S152" s="12"/>
      <c r="T152" s="12"/>
      <c r="U152" s="12"/>
      <c r="V152" s="12"/>
      <c r="W152" s="12"/>
    </row>
    <row r="153" spans="1:23" x14ac:dyDescent="0.3">
      <c r="A153" s="13" t="s">
        <v>3020</v>
      </c>
      <c r="B153" s="14">
        <v>0.35</v>
      </c>
      <c r="C153" s="20">
        <v>3.5</v>
      </c>
      <c r="D153" s="12"/>
      <c r="E153" s="12"/>
      <c r="F153" s="12"/>
      <c r="G153" s="12"/>
      <c r="H153" s="12"/>
      <c r="I153" s="12"/>
      <c r="J153" s="12"/>
      <c r="K153" s="12"/>
      <c r="L153" s="12"/>
      <c r="M153" s="12"/>
      <c r="N153" s="12"/>
      <c r="O153" s="12"/>
      <c r="P153" s="12"/>
      <c r="Q153" s="13" t="s">
        <v>3019</v>
      </c>
      <c r="R153" s="15">
        <v>1</v>
      </c>
      <c r="S153" s="12"/>
      <c r="T153" s="12"/>
      <c r="U153" s="12"/>
      <c r="V153" s="12"/>
      <c r="W153" s="12"/>
    </row>
    <row r="154" spans="1:23" x14ac:dyDescent="0.3">
      <c r="A154" s="13" t="s">
        <v>2989</v>
      </c>
      <c r="B154" s="14">
        <v>0.56499999999999995</v>
      </c>
      <c r="C154" s="20">
        <v>3.5999999999999996</v>
      </c>
      <c r="D154" s="12"/>
      <c r="E154" s="12"/>
      <c r="F154" s="12"/>
      <c r="G154" s="12"/>
      <c r="H154" s="12"/>
      <c r="I154" s="12"/>
      <c r="J154" s="12"/>
      <c r="K154" s="12"/>
      <c r="L154" s="12"/>
      <c r="M154" s="12"/>
      <c r="N154" s="12"/>
      <c r="O154" s="12"/>
      <c r="P154" s="12"/>
      <c r="Q154" s="13" t="s">
        <v>3064</v>
      </c>
      <c r="R154" s="15">
        <v>10</v>
      </c>
      <c r="S154" s="12"/>
      <c r="T154" s="12"/>
      <c r="U154" s="12"/>
      <c r="V154" s="12"/>
      <c r="W154" s="12"/>
    </row>
    <row r="155" spans="1:23" x14ac:dyDescent="0.3">
      <c r="A155" s="13" t="s">
        <v>3012</v>
      </c>
      <c r="B155" s="14">
        <v>0.46499999999999997</v>
      </c>
      <c r="C155" s="20">
        <v>4.05</v>
      </c>
      <c r="D155" s="12"/>
      <c r="E155" s="12"/>
      <c r="F155" s="12"/>
      <c r="G155" s="12"/>
      <c r="H155" s="12"/>
      <c r="I155" s="12"/>
      <c r="J155" s="12"/>
      <c r="K155" s="12"/>
      <c r="L155" s="12"/>
      <c r="M155" s="12"/>
      <c r="N155" s="12"/>
      <c r="O155" s="12"/>
      <c r="P155" s="12"/>
      <c r="Q155" s="13" t="s">
        <v>2912</v>
      </c>
      <c r="R155" s="15">
        <v>3</v>
      </c>
      <c r="S155" s="12"/>
      <c r="T155" s="12"/>
      <c r="U155" s="12"/>
      <c r="V155" s="12"/>
      <c r="W155" s="12"/>
    </row>
    <row r="156" spans="1:23" x14ac:dyDescent="0.3">
      <c r="A156" s="13" t="s">
        <v>3037</v>
      </c>
      <c r="B156" s="14">
        <v>0</v>
      </c>
      <c r="C156" s="20">
        <v>4.5</v>
      </c>
      <c r="D156" s="12"/>
      <c r="E156" s="12"/>
      <c r="F156" s="12"/>
      <c r="G156" s="12"/>
      <c r="H156" s="12"/>
      <c r="I156" s="12"/>
      <c r="J156" s="12"/>
      <c r="K156" s="12"/>
      <c r="L156" s="12"/>
      <c r="M156" s="12"/>
      <c r="N156" s="12"/>
      <c r="O156" s="12"/>
      <c r="P156" s="12"/>
      <c r="Q156" s="13" t="s">
        <v>2960</v>
      </c>
      <c r="R156" s="15">
        <v>2</v>
      </c>
      <c r="S156" s="12"/>
      <c r="T156" s="12"/>
      <c r="U156" s="12"/>
      <c r="V156" s="12"/>
      <c r="W156" s="12"/>
    </row>
    <row r="157" spans="1:23" x14ac:dyDescent="0.3">
      <c r="A157" s="13" t="s">
        <v>2966</v>
      </c>
      <c r="B157" s="14">
        <v>9.3333333333333338E-2</v>
      </c>
      <c r="C157" s="20">
        <v>4.4333333333333336</v>
      </c>
      <c r="D157" s="12"/>
      <c r="E157" s="12"/>
      <c r="F157" s="12"/>
      <c r="G157" s="12"/>
      <c r="H157" s="12"/>
      <c r="I157" s="12"/>
      <c r="J157" s="12"/>
      <c r="K157" s="12"/>
      <c r="L157" s="12"/>
      <c r="M157" s="12"/>
      <c r="N157" s="12"/>
      <c r="O157" s="12"/>
      <c r="P157" s="12"/>
      <c r="Q157" s="13" t="s">
        <v>2934</v>
      </c>
      <c r="R157" s="15">
        <v>12</v>
      </c>
      <c r="S157" s="12"/>
      <c r="T157" s="12"/>
      <c r="U157" s="12"/>
      <c r="V157" s="12"/>
      <c r="W157" s="12"/>
    </row>
    <row r="158" spans="1:23" x14ac:dyDescent="0.3">
      <c r="A158" s="13" t="s">
        <v>3112</v>
      </c>
      <c r="B158" s="14">
        <v>0.5</v>
      </c>
      <c r="C158" s="20">
        <v>4.0999999999999996</v>
      </c>
      <c r="D158" s="12"/>
      <c r="E158" s="12"/>
      <c r="F158" s="12"/>
      <c r="G158" s="12"/>
      <c r="H158" s="12"/>
      <c r="I158" s="12"/>
      <c r="J158" s="12"/>
      <c r="K158" s="12"/>
      <c r="L158" s="12"/>
      <c r="M158" s="12"/>
      <c r="N158" s="12"/>
      <c r="O158" s="12"/>
      <c r="P158" s="12"/>
      <c r="Q158" s="13" t="s">
        <v>3000</v>
      </c>
      <c r="R158" s="15">
        <v>1</v>
      </c>
      <c r="S158" s="12"/>
      <c r="T158" s="12"/>
      <c r="U158" s="12"/>
      <c r="V158" s="12"/>
      <c r="W158" s="12"/>
    </row>
    <row r="159" spans="1:23" x14ac:dyDescent="0.3">
      <c r="A159" s="13" t="s">
        <v>2943</v>
      </c>
      <c r="B159" s="14">
        <v>0.56900000000000006</v>
      </c>
      <c r="C159" s="20">
        <v>4.2600000000000007</v>
      </c>
      <c r="D159" s="12"/>
      <c r="E159" s="12"/>
      <c r="F159" s="12"/>
      <c r="G159" s="12"/>
      <c r="H159" s="12"/>
      <c r="I159" s="12"/>
      <c r="J159" s="12"/>
      <c r="K159" s="12"/>
      <c r="L159" s="12"/>
      <c r="M159" s="12"/>
      <c r="N159" s="12"/>
      <c r="O159" s="12"/>
      <c r="P159" s="12"/>
      <c r="Q159" s="13" t="s">
        <v>3001</v>
      </c>
      <c r="R159" s="15">
        <v>1</v>
      </c>
      <c r="S159" s="12"/>
      <c r="T159" s="12"/>
      <c r="U159" s="12"/>
      <c r="V159" s="12"/>
      <c r="W159" s="12"/>
    </row>
    <row r="160" spans="1:23" x14ac:dyDescent="0.3">
      <c r="A160" s="13" t="s">
        <v>3018</v>
      </c>
      <c r="B160" s="14">
        <v>0.1</v>
      </c>
      <c r="C160" s="20">
        <v>4.4000000000000004</v>
      </c>
      <c r="D160" s="12"/>
      <c r="E160" s="12"/>
      <c r="F160" s="12"/>
      <c r="G160" s="12"/>
      <c r="H160" s="12"/>
      <c r="I160" s="12"/>
      <c r="J160" s="12"/>
      <c r="K160" s="12"/>
      <c r="L160" s="12"/>
      <c r="M160" s="12"/>
      <c r="N160" s="12"/>
      <c r="O160" s="12"/>
      <c r="P160" s="12"/>
      <c r="Q160" s="13" t="s">
        <v>2930</v>
      </c>
      <c r="R160" s="15">
        <v>5</v>
      </c>
      <c r="S160" s="12"/>
      <c r="T160" s="12"/>
      <c r="U160" s="12"/>
      <c r="V160" s="12"/>
      <c r="W160" s="12"/>
    </row>
    <row r="161" spans="1:23" x14ac:dyDescent="0.3">
      <c r="A161" s="13" t="s">
        <v>2941</v>
      </c>
      <c r="B161" s="14">
        <v>0.9</v>
      </c>
      <c r="C161" s="20">
        <v>4.4000000000000004</v>
      </c>
      <c r="D161" s="12"/>
      <c r="E161" s="12"/>
      <c r="F161" s="12"/>
      <c r="G161" s="12"/>
      <c r="H161" s="12"/>
      <c r="I161" s="12"/>
      <c r="J161" s="12"/>
      <c r="K161" s="12"/>
      <c r="L161" s="12"/>
      <c r="M161" s="12"/>
      <c r="N161" s="12"/>
      <c r="O161" s="12"/>
      <c r="P161" s="12"/>
      <c r="Q161" s="13" t="s">
        <v>3086</v>
      </c>
      <c r="R161" s="15">
        <v>4</v>
      </c>
      <c r="S161" s="12"/>
      <c r="T161" s="12"/>
      <c r="U161" s="12"/>
      <c r="V161" s="12"/>
      <c r="W161" s="12"/>
    </row>
    <row r="162" spans="1:23" x14ac:dyDescent="0.3">
      <c r="A162" s="13" t="s">
        <v>3072</v>
      </c>
      <c r="B162" s="14">
        <v>0.13</v>
      </c>
      <c r="C162" s="20">
        <v>4.333333333333333</v>
      </c>
      <c r="D162" s="12"/>
      <c r="E162" s="12"/>
      <c r="F162" s="12"/>
      <c r="G162" s="12"/>
      <c r="H162" s="12"/>
      <c r="I162" s="12"/>
      <c r="J162" s="12"/>
      <c r="K162" s="12"/>
      <c r="L162" s="12"/>
      <c r="M162" s="12"/>
      <c r="N162" s="12"/>
      <c r="O162" s="12"/>
      <c r="P162" s="12"/>
      <c r="Q162" s="13" t="s">
        <v>2942</v>
      </c>
      <c r="R162" s="15">
        <v>1</v>
      </c>
      <c r="S162" s="12"/>
      <c r="T162" s="12"/>
      <c r="U162" s="12"/>
      <c r="V162" s="12"/>
      <c r="W162" s="12"/>
    </row>
    <row r="163" spans="1:23" x14ac:dyDescent="0.3">
      <c r="A163" s="13" t="s">
        <v>2920</v>
      </c>
      <c r="B163" s="14">
        <v>0.37999999999999995</v>
      </c>
      <c r="C163" s="20">
        <v>4.125</v>
      </c>
      <c r="D163" s="12"/>
      <c r="E163" s="12"/>
      <c r="F163" s="12"/>
      <c r="G163" s="12"/>
      <c r="H163" s="12"/>
      <c r="I163" s="12"/>
      <c r="J163" s="12"/>
      <c r="K163" s="12"/>
      <c r="L163" s="12"/>
      <c r="M163" s="12"/>
      <c r="N163" s="12"/>
      <c r="O163" s="12"/>
      <c r="P163" s="12"/>
      <c r="Q163" s="13" t="s">
        <v>3104</v>
      </c>
      <c r="R163" s="15">
        <v>1</v>
      </c>
      <c r="S163" s="12"/>
      <c r="T163" s="12"/>
      <c r="U163" s="12"/>
      <c r="V163" s="12"/>
      <c r="W163" s="12"/>
    </row>
    <row r="164" spans="1:23" x14ac:dyDescent="0.3">
      <c r="A164" s="13" t="s">
        <v>3029</v>
      </c>
      <c r="B164" s="14">
        <v>0.4</v>
      </c>
      <c r="C164" s="20">
        <v>4.5</v>
      </c>
      <c r="D164" s="12"/>
      <c r="E164" s="12"/>
      <c r="F164" s="12"/>
      <c r="G164" s="12"/>
      <c r="H164" s="12"/>
      <c r="I164" s="12"/>
      <c r="J164" s="12"/>
      <c r="K164" s="12"/>
      <c r="L164" s="12"/>
      <c r="M164" s="12"/>
      <c r="N164" s="12"/>
      <c r="O164" s="12"/>
      <c r="P164" s="12"/>
      <c r="Q164" s="13" t="s">
        <v>3092</v>
      </c>
      <c r="R164" s="15">
        <v>1</v>
      </c>
      <c r="S164" s="12"/>
      <c r="T164" s="12"/>
      <c r="U164" s="12"/>
      <c r="V164" s="12"/>
      <c r="W164" s="12"/>
    </row>
    <row r="165" spans="1:23" x14ac:dyDescent="0.3">
      <c r="A165" s="13" t="s">
        <v>3070</v>
      </c>
      <c r="B165" s="14">
        <v>0.36333333333333329</v>
      </c>
      <c r="C165" s="20">
        <v>4.2333333333333334</v>
      </c>
      <c r="D165" s="12"/>
      <c r="E165" s="12"/>
      <c r="F165" s="12"/>
      <c r="G165" s="12"/>
      <c r="H165" s="12"/>
      <c r="I165" s="12"/>
      <c r="J165" s="12"/>
      <c r="K165" s="12"/>
      <c r="L165" s="12"/>
      <c r="M165" s="12"/>
      <c r="N165" s="12"/>
      <c r="O165" s="12"/>
      <c r="P165" s="12"/>
      <c r="Q165" s="13" t="s">
        <v>2903</v>
      </c>
      <c r="R165" s="15">
        <v>63</v>
      </c>
      <c r="S165" s="12"/>
      <c r="T165" s="12"/>
      <c r="U165" s="12"/>
      <c r="V165" s="12"/>
      <c r="W165" s="12"/>
    </row>
    <row r="166" spans="1:23" x14ac:dyDescent="0.3">
      <c r="A166" s="13" t="s">
        <v>3017</v>
      </c>
      <c r="B166" s="14">
        <v>0.13666666666666669</v>
      </c>
      <c r="C166" s="20">
        <v>3.6666666666666665</v>
      </c>
      <c r="D166" s="12"/>
      <c r="E166" s="12"/>
      <c r="F166" s="12"/>
      <c r="G166" s="12"/>
      <c r="H166" s="12"/>
      <c r="I166" s="12"/>
      <c r="J166" s="12"/>
      <c r="K166" s="12"/>
      <c r="L166" s="12"/>
      <c r="M166" s="12"/>
      <c r="N166" s="12"/>
      <c r="O166" s="12"/>
      <c r="P166" s="12"/>
      <c r="Q166" s="13" t="s">
        <v>2919</v>
      </c>
      <c r="R166" s="15">
        <v>76</v>
      </c>
      <c r="S166" s="12"/>
      <c r="T166" s="12"/>
      <c r="U166" s="12"/>
      <c r="V166" s="12"/>
      <c r="W166" s="12"/>
    </row>
    <row r="167" spans="1:23" x14ac:dyDescent="0.3">
      <c r="A167" s="13" t="s">
        <v>2910</v>
      </c>
      <c r="B167" s="14">
        <v>0.42666666666666669</v>
      </c>
      <c r="C167" s="20">
        <v>4.1333333333333337</v>
      </c>
      <c r="D167" s="12"/>
      <c r="E167" s="12"/>
      <c r="F167" s="12"/>
      <c r="G167" s="12"/>
      <c r="H167" s="12"/>
      <c r="I167" s="12"/>
      <c r="J167" s="12"/>
      <c r="K167" s="12"/>
      <c r="L167" s="12"/>
      <c r="M167" s="12"/>
      <c r="N167" s="12"/>
      <c r="O167" s="12"/>
      <c r="P167" s="12"/>
      <c r="Q167" s="13" t="s">
        <v>2921</v>
      </c>
      <c r="R167" s="15">
        <v>68</v>
      </c>
      <c r="S167" s="12"/>
      <c r="T167" s="12"/>
      <c r="U167" s="12"/>
      <c r="V167" s="12"/>
      <c r="W167" s="12"/>
    </row>
    <row r="168" spans="1:23" x14ac:dyDescent="0.3">
      <c r="A168" s="13" t="s">
        <v>2907</v>
      </c>
      <c r="B168" s="14">
        <v>0.505</v>
      </c>
      <c r="C168" s="20">
        <v>4.3000000000000007</v>
      </c>
      <c r="D168" s="12"/>
      <c r="E168" s="12"/>
      <c r="F168" s="12"/>
      <c r="G168" s="12"/>
      <c r="H168" s="12"/>
      <c r="I168" s="12"/>
      <c r="J168" s="12"/>
      <c r="K168" s="12"/>
      <c r="L168" s="12"/>
      <c r="M168" s="12"/>
      <c r="N168" s="12"/>
      <c r="O168" s="12"/>
      <c r="P168" s="12"/>
      <c r="Q168" s="13" t="s">
        <v>3022</v>
      </c>
      <c r="R168" s="15">
        <v>1</v>
      </c>
      <c r="S168" s="12"/>
      <c r="T168" s="12"/>
      <c r="U168" s="12"/>
      <c r="V168" s="12"/>
      <c r="W168" s="12"/>
    </row>
    <row r="169" spans="1:23" x14ac:dyDescent="0.3">
      <c r="A169" s="13" t="s">
        <v>2976</v>
      </c>
      <c r="B169" s="14">
        <v>0.13333333333333333</v>
      </c>
      <c r="C169" s="20">
        <v>4.166666666666667</v>
      </c>
      <c r="D169" s="12"/>
      <c r="E169" s="12"/>
      <c r="F169" s="12"/>
      <c r="G169" s="12"/>
      <c r="H169" s="12"/>
      <c r="I169" s="12"/>
      <c r="J169" s="12"/>
      <c r="K169" s="12"/>
      <c r="L169" s="12"/>
      <c r="M169" s="12"/>
      <c r="N169" s="12"/>
      <c r="O169" s="12"/>
      <c r="P169" s="12"/>
      <c r="Q169" s="13" t="s">
        <v>2914</v>
      </c>
      <c r="R169" s="15">
        <v>1</v>
      </c>
      <c r="S169" s="12"/>
      <c r="T169" s="12"/>
      <c r="U169" s="12"/>
      <c r="V169" s="12"/>
      <c r="W169" s="12"/>
    </row>
    <row r="170" spans="1:23" x14ac:dyDescent="0.3">
      <c r="A170" s="13" t="s">
        <v>2904</v>
      </c>
      <c r="B170" s="14">
        <v>0.59510204081632645</v>
      </c>
      <c r="C170" s="20">
        <v>3.8000000000000003</v>
      </c>
      <c r="D170" s="12"/>
      <c r="E170" s="12"/>
      <c r="F170" s="12"/>
      <c r="G170" s="12"/>
      <c r="H170" s="12"/>
      <c r="I170" s="12"/>
      <c r="J170" s="12"/>
      <c r="K170" s="12"/>
      <c r="L170" s="12"/>
      <c r="M170" s="12"/>
      <c r="N170" s="12"/>
      <c r="O170" s="12"/>
      <c r="P170" s="12"/>
      <c r="Q170" s="13" t="s">
        <v>3103</v>
      </c>
      <c r="R170" s="15">
        <v>1</v>
      </c>
      <c r="S170" s="12"/>
      <c r="T170" s="12"/>
      <c r="U170" s="12"/>
      <c r="V170" s="12"/>
      <c r="W170" s="12"/>
    </row>
    <row r="171" spans="1:23" x14ac:dyDescent="0.3">
      <c r="A171" s="13" t="s">
        <v>2961</v>
      </c>
      <c r="B171" s="14">
        <v>0.54333333333333333</v>
      </c>
      <c r="C171" s="20">
        <v>4.2</v>
      </c>
      <c r="D171" s="12"/>
      <c r="E171" s="12"/>
      <c r="F171" s="12"/>
      <c r="G171" s="12"/>
      <c r="H171" s="12"/>
      <c r="I171" s="12"/>
      <c r="J171" s="12"/>
      <c r="K171" s="12"/>
      <c r="L171" s="12"/>
      <c r="M171" s="12"/>
      <c r="N171" s="12"/>
      <c r="O171" s="12"/>
      <c r="P171" s="12"/>
      <c r="Q171" s="13" t="s">
        <v>3087</v>
      </c>
      <c r="R171" s="15">
        <v>2</v>
      </c>
      <c r="S171" s="12"/>
      <c r="T171" s="12"/>
      <c r="U171" s="12"/>
      <c r="V171" s="12"/>
      <c r="W171" s="12"/>
    </row>
    <row r="172" spans="1:23" x14ac:dyDescent="0.3">
      <c r="A172" s="13" t="s">
        <v>2995</v>
      </c>
      <c r="B172" s="14">
        <v>0.17499999999999999</v>
      </c>
      <c r="C172" s="20">
        <v>4.3</v>
      </c>
      <c r="D172" s="12"/>
      <c r="E172" s="12"/>
      <c r="F172" s="12"/>
      <c r="G172" s="12"/>
      <c r="H172" s="12"/>
      <c r="I172" s="12"/>
      <c r="J172" s="12"/>
      <c r="K172" s="12"/>
      <c r="L172" s="12"/>
      <c r="M172" s="12"/>
      <c r="N172" s="12"/>
      <c r="O172" s="12"/>
      <c r="P172" s="12"/>
      <c r="Q172" s="13" t="s">
        <v>3099</v>
      </c>
      <c r="R172" s="15">
        <v>1</v>
      </c>
      <c r="S172" s="12"/>
      <c r="T172" s="12"/>
      <c r="U172" s="12"/>
      <c r="V172" s="12"/>
      <c r="W172" s="12"/>
    </row>
    <row r="173" spans="1:23" x14ac:dyDescent="0.3">
      <c r="A173" s="13" t="s">
        <v>3079</v>
      </c>
      <c r="B173" s="14">
        <v>0.33199999999999996</v>
      </c>
      <c r="C173" s="20">
        <v>3.7399999999999998</v>
      </c>
      <c r="D173" s="12"/>
      <c r="E173" s="12"/>
      <c r="F173" s="12"/>
      <c r="G173" s="12"/>
      <c r="H173" s="12"/>
      <c r="I173" s="12"/>
      <c r="J173" s="12"/>
      <c r="K173" s="12"/>
      <c r="L173" s="12"/>
      <c r="M173" s="12"/>
      <c r="N173" s="12"/>
      <c r="O173" s="12"/>
      <c r="P173" s="12"/>
      <c r="Q173" s="13" t="s">
        <v>3111</v>
      </c>
      <c r="R173" s="15">
        <v>1</v>
      </c>
      <c r="S173" s="12"/>
      <c r="T173" s="12"/>
      <c r="U173" s="12"/>
      <c r="V173" s="12"/>
      <c r="W173" s="12"/>
    </row>
    <row r="174" spans="1:23" x14ac:dyDescent="0.3">
      <c r="A174" s="13" t="s">
        <v>3100</v>
      </c>
      <c r="B174" s="14">
        <v>0.09</v>
      </c>
      <c r="C174" s="20">
        <v>4.1500000000000004</v>
      </c>
      <c r="D174" s="12"/>
      <c r="E174" s="12"/>
      <c r="F174" s="12"/>
      <c r="G174" s="12"/>
      <c r="H174" s="12"/>
      <c r="I174" s="12"/>
      <c r="J174" s="12"/>
      <c r="K174" s="12"/>
      <c r="L174" s="12"/>
      <c r="M174" s="12"/>
      <c r="N174" s="12"/>
      <c r="O174" s="12"/>
      <c r="P174" s="12"/>
      <c r="Q174" s="13" t="s">
        <v>2905</v>
      </c>
      <c r="R174" s="15">
        <v>6</v>
      </c>
      <c r="S174" s="12"/>
      <c r="T174" s="12"/>
      <c r="U174" s="12"/>
      <c r="V174" s="12"/>
      <c r="W174" s="12"/>
    </row>
    <row r="175" spans="1:23" x14ac:dyDescent="0.3">
      <c r="A175" s="13" t="s">
        <v>3054</v>
      </c>
      <c r="B175" s="14">
        <v>0.51500000000000001</v>
      </c>
      <c r="C175" s="20">
        <v>3.9</v>
      </c>
      <c r="D175" s="12"/>
      <c r="E175" s="12"/>
      <c r="F175" s="12"/>
      <c r="G175" s="12"/>
      <c r="H175" s="12"/>
      <c r="I175" s="12"/>
      <c r="J175" s="12"/>
      <c r="K175" s="12"/>
      <c r="L175" s="12"/>
      <c r="M175" s="12"/>
      <c r="N175" s="12"/>
      <c r="O175" s="12"/>
      <c r="P175" s="12"/>
      <c r="Q175" s="13" t="s">
        <v>2931</v>
      </c>
      <c r="R175" s="15">
        <v>11</v>
      </c>
      <c r="S175" s="12"/>
      <c r="T175" s="12"/>
      <c r="U175" s="12"/>
      <c r="V175" s="12"/>
      <c r="W175" s="12"/>
    </row>
    <row r="176" spans="1:23" x14ac:dyDescent="0.3">
      <c r="A176" s="13" t="s">
        <v>3109</v>
      </c>
      <c r="B176" s="14">
        <v>0.35</v>
      </c>
      <c r="C176" s="20">
        <v>4.0999999999999996</v>
      </c>
      <c r="D176" s="12"/>
      <c r="E176" s="12"/>
      <c r="F176" s="12"/>
      <c r="G176" s="12"/>
      <c r="H176" s="12"/>
      <c r="I176" s="12"/>
      <c r="J176" s="12"/>
      <c r="K176" s="12"/>
      <c r="L176" s="12"/>
      <c r="M176" s="12"/>
      <c r="N176" s="12"/>
      <c r="O176" s="12"/>
      <c r="P176" s="12"/>
      <c r="Q176" s="13" t="s">
        <v>3060</v>
      </c>
      <c r="R176" s="15">
        <v>12</v>
      </c>
      <c r="S176" s="12"/>
      <c r="T176" s="12"/>
      <c r="U176" s="12"/>
      <c r="V176" s="12"/>
      <c r="W176" s="12"/>
    </row>
    <row r="177" spans="1:23" x14ac:dyDescent="0.3">
      <c r="A177" s="13" t="s">
        <v>2971</v>
      </c>
      <c r="B177" s="14">
        <v>0.4466666666666666</v>
      </c>
      <c r="C177" s="20">
        <v>4.2555555555555564</v>
      </c>
      <c r="D177" s="12"/>
      <c r="E177" s="12"/>
      <c r="F177" s="12"/>
      <c r="G177" s="12"/>
      <c r="H177" s="12"/>
      <c r="I177" s="12"/>
      <c r="J177" s="12"/>
      <c r="K177" s="12"/>
      <c r="L177" s="12"/>
      <c r="M177" s="12"/>
      <c r="N177" s="12"/>
      <c r="O177" s="12"/>
      <c r="P177" s="12"/>
      <c r="Q177" s="13" t="s">
        <v>3014</v>
      </c>
      <c r="R177" s="15">
        <v>3</v>
      </c>
      <c r="S177" s="12"/>
      <c r="T177" s="12"/>
      <c r="U177" s="12"/>
      <c r="V177" s="12"/>
      <c r="W177" s="12"/>
    </row>
    <row r="178" spans="1:23" x14ac:dyDescent="0.3">
      <c r="A178" s="13" t="s">
        <v>3019</v>
      </c>
      <c r="B178" s="14">
        <v>0.65</v>
      </c>
      <c r="C178" s="20">
        <v>3.9</v>
      </c>
      <c r="D178" s="12"/>
      <c r="E178" s="12"/>
      <c r="F178" s="12"/>
      <c r="G178" s="12"/>
      <c r="H178" s="12"/>
      <c r="I178" s="12"/>
      <c r="J178" s="12"/>
      <c r="K178" s="12"/>
      <c r="L178" s="12"/>
      <c r="M178" s="12"/>
      <c r="N178" s="12"/>
      <c r="O178" s="12"/>
      <c r="P178" s="12"/>
      <c r="Q178" s="13" t="s">
        <v>3056</v>
      </c>
      <c r="R178" s="15">
        <v>12</v>
      </c>
      <c r="S178" s="12"/>
      <c r="T178" s="12"/>
      <c r="U178" s="12"/>
      <c r="V178" s="12"/>
      <c r="W178" s="12"/>
    </row>
    <row r="179" spans="1:23" x14ac:dyDescent="0.3">
      <c r="A179" s="13" t="s">
        <v>3064</v>
      </c>
      <c r="B179" s="14">
        <v>0.41900000000000004</v>
      </c>
      <c r="C179" s="20">
        <v>4.01</v>
      </c>
      <c r="D179" s="12"/>
      <c r="E179" s="12"/>
      <c r="F179" s="12"/>
      <c r="G179" s="12"/>
      <c r="H179" s="12"/>
      <c r="I179" s="12"/>
      <c r="J179" s="12"/>
      <c r="K179" s="12"/>
      <c r="L179" s="12"/>
      <c r="M179" s="12"/>
      <c r="N179" s="12"/>
      <c r="O179" s="12"/>
      <c r="P179" s="12"/>
      <c r="Q179" s="13" t="s">
        <v>3106</v>
      </c>
      <c r="R179" s="15">
        <v>1</v>
      </c>
      <c r="S179" s="12"/>
      <c r="T179" s="12"/>
      <c r="U179" s="12"/>
      <c r="V179" s="12"/>
      <c r="W179" s="12"/>
    </row>
    <row r="180" spans="1:23" x14ac:dyDescent="0.3">
      <c r="A180" s="13" t="s">
        <v>2912</v>
      </c>
      <c r="B180" s="14">
        <v>0.51333333333333331</v>
      </c>
      <c r="C180" s="20">
        <v>4.2666666666666666</v>
      </c>
      <c r="D180" s="12"/>
      <c r="E180" s="12"/>
      <c r="F180" s="12"/>
      <c r="G180" s="12"/>
      <c r="H180" s="12"/>
      <c r="I180" s="12"/>
      <c r="J180" s="12"/>
      <c r="K180" s="12"/>
      <c r="L180" s="12"/>
      <c r="M180" s="12"/>
      <c r="N180" s="12"/>
      <c r="O180" s="12"/>
      <c r="P180" s="12"/>
      <c r="Q180" s="13" t="s">
        <v>2915</v>
      </c>
      <c r="R180" s="15">
        <v>1</v>
      </c>
      <c r="S180" s="12"/>
      <c r="T180" s="12"/>
      <c r="U180" s="12"/>
      <c r="V180" s="12"/>
      <c r="W180" s="12"/>
    </row>
    <row r="181" spans="1:23" x14ac:dyDescent="0.3">
      <c r="A181" s="13" t="s">
        <v>2960</v>
      </c>
      <c r="B181" s="14">
        <v>2.5000000000000001E-2</v>
      </c>
      <c r="C181" s="20">
        <v>4.45</v>
      </c>
      <c r="D181" s="12"/>
      <c r="E181" s="12"/>
      <c r="F181" s="12"/>
      <c r="G181" s="12"/>
      <c r="H181" s="12"/>
      <c r="I181" s="12"/>
      <c r="J181" s="12"/>
      <c r="K181" s="12"/>
      <c r="L181" s="12"/>
      <c r="M181" s="12"/>
      <c r="N181" s="12"/>
      <c r="O181" s="12"/>
      <c r="P181" s="12"/>
      <c r="Q181" s="13" t="s">
        <v>2935</v>
      </c>
      <c r="R181" s="15">
        <v>8</v>
      </c>
      <c r="S181" s="12"/>
      <c r="T181" s="12"/>
      <c r="U181" s="12"/>
      <c r="V181" s="12"/>
      <c r="W181" s="12"/>
    </row>
    <row r="182" spans="1:23" x14ac:dyDescent="0.3">
      <c r="A182" s="13" t="s">
        <v>2934</v>
      </c>
      <c r="B182" s="14">
        <v>0.65583333333333338</v>
      </c>
      <c r="C182" s="20">
        <v>4.3500000000000005</v>
      </c>
      <c r="D182" s="12"/>
      <c r="E182" s="12"/>
      <c r="F182" s="12"/>
      <c r="G182" s="12"/>
      <c r="H182" s="12"/>
      <c r="I182" s="12"/>
      <c r="J182" s="12"/>
      <c r="K182" s="12"/>
      <c r="L182" s="12"/>
      <c r="M182" s="12"/>
      <c r="N182" s="12"/>
      <c r="O182" s="12"/>
      <c r="P182" s="12"/>
      <c r="Q182" s="13" t="s">
        <v>3034</v>
      </c>
      <c r="R182" s="15">
        <v>1</v>
      </c>
      <c r="S182" s="12"/>
      <c r="T182" s="12"/>
      <c r="U182" s="12"/>
      <c r="V182" s="12"/>
      <c r="W182" s="12"/>
    </row>
    <row r="183" spans="1:23" x14ac:dyDescent="0.3">
      <c r="A183" s="13" t="s">
        <v>3000</v>
      </c>
      <c r="B183" s="14">
        <v>0.44</v>
      </c>
      <c r="C183" s="20">
        <v>4.4000000000000004</v>
      </c>
      <c r="D183" s="12"/>
      <c r="E183" s="12"/>
      <c r="F183" s="12"/>
      <c r="G183" s="12"/>
      <c r="H183" s="12"/>
      <c r="I183" s="12"/>
      <c r="J183" s="12"/>
      <c r="K183" s="12"/>
      <c r="L183" s="12"/>
      <c r="M183" s="12"/>
      <c r="N183" s="12"/>
      <c r="O183" s="12"/>
      <c r="P183" s="12"/>
      <c r="Q183" s="13" t="s">
        <v>2906</v>
      </c>
      <c r="R183" s="15">
        <v>6</v>
      </c>
      <c r="S183" s="12"/>
      <c r="T183" s="12"/>
      <c r="U183" s="12"/>
      <c r="V183" s="12"/>
      <c r="W183" s="12"/>
    </row>
    <row r="184" spans="1:23" x14ac:dyDescent="0.3">
      <c r="A184" s="13" t="s">
        <v>3001</v>
      </c>
      <c r="B184" s="14">
        <v>0.51</v>
      </c>
      <c r="C184" s="20">
        <v>4.0999999999999996</v>
      </c>
      <c r="D184" s="12"/>
      <c r="E184" s="12"/>
      <c r="F184" s="12"/>
      <c r="G184" s="12"/>
      <c r="H184" s="12"/>
      <c r="I184" s="12"/>
      <c r="J184" s="12"/>
      <c r="K184" s="12"/>
      <c r="L184" s="12"/>
      <c r="M184" s="12"/>
      <c r="N184" s="12"/>
      <c r="O184" s="12"/>
      <c r="P184" s="12"/>
      <c r="Q184" s="13" t="s">
        <v>3096</v>
      </c>
      <c r="R184" s="15">
        <v>2</v>
      </c>
      <c r="S184" s="12"/>
      <c r="T184" s="12"/>
      <c r="U184" s="12"/>
      <c r="V184" s="12"/>
      <c r="W184" s="12"/>
    </row>
    <row r="185" spans="1:23" x14ac:dyDescent="0.3">
      <c r="A185" s="13" t="s">
        <v>2930</v>
      </c>
      <c r="B185" s="14">
        <v>0.65399999999999991</v>
      </c>
      <c r="C185" s="20">
        <v>4.26</v>
      </c>
      <c r="D185" s="12"/>
      <c r="E185" s="12"/>
      <c r="F185" s="12"/>
      <c r="G185" s="12"/>
      <c r="H185" s="12"/>
      <c r="I185" s="12"/>
      <c r="J185" s="12"/>
      <c r="K185" s="12"/>
      <c r="L185" s="12"/>
      <c r="M185" s="12"/>
      <c r="N185" s="12"/>
      <c r="O185" s="12"/>
      <c r="P185" s="12"/>
      <c r="Q185" s="13" t="s">
        <v>2959</v>
      </c>
      <c r="R185" s="15">
        <v>2</v>
      </c>
      <c r="S185" s="12"/>
      <c r="T185" s="12"/>
      <c r="U185" s="12"/>
      <c r="V185" s="12"/>
      <c r="W185" s="12"/>
    </row>
    <row r="186" spans="1:23" x14ac:dyDescent="0.3">
      <c r="A186" s="13" t="s">
        <v>3086</v>
      </c>
      <c r="B186" s="14">
        <v>0.35500000000000004</v>
      </c>
      <c r="C186" s="20">
        <v>3.8</v>
      </c>
      <c r="D186" s="12"/>
      <c r="E186" s="12"/>
      <c r="F186" s="12"/>
      <c r="G186" s="12"/>
      <c r="H186" s="12"/>
      <c r="I186" s="12"/>
      <c r="J186" s="12"/>
      <c r="K186" s="12"/>
      <c r="L186" s="12"/>
      <c r="M186" s="12"/>
      <c r="N186" s="12"/>
      <c r="O186" s="12"/>
      <c r="P186" s="12"/>
      <c r="Q186" s="13" t="s">
        <v>3035</v>
      </c>
      <c r="R186" s="15">
        <v>1</v>
      </c>
      <c r="S186" s="12"/>
      <c r="T186" s="12"/>
      <c r="U186" s="12"/>
      <c r="V186" s="12"/>
      <c r="W186" s="12"/>
    </row>
    <row r="187" spans="1:23" x14ac:dyDescent="0.3">
      <c r="A187" s="13" t="s">
        <v>2942</v>
      </c>
      <c r="B187" s="14">
        <v>0.82</v>
      </c>
      <c r="C187" s="20">
        <v>4.0999999999999996</v>
      </c>
      <c r="D187" s="12"/>
      <c r="E187" s="12"/>
      <c r="F187" s="12"/>
      <c r="G187" s="12"/>
      <c r="H187" s="12"/>
      <c r="I187" s="12"/>
      <c r="J187" s="12"/>
      <c r="K187" s="12"/>
      <c r="L187" s="12"/>
      <c r="M187" s="12"/>
      <c r="N187" s="12"/>
      <c r="O187" s="12"/>
      <c r="P187" s="12"/>
      <c r="Q187" s="13" t="s">
        <v>2955</v>
      </c>
      <c r="R187" s="15">
        <v>1</v>
      </c>
      <c r="S187" s="12"/>
      <c r="T187" s="12"/>
      <c r="U187" s="12"/>
      <c r="V187" s="12"/>
      <c r="W187" s="12"/>
    </row>
    <row r="188" spans="1:23" x14ac:dyDescent="0.3">
      <c r="A188" s="13" t="s">
        <v>3104</v>
      </c>
      <c r="B188" s="14">
        <v>0.45</v>
      </c>
      <c r="C188" s="20">
        <v>3.5</v>
      </c>
      <c r="D188" s="12"/>
      <c r="E188" s="12"/>
      <c r="F188" s="12"/>
      <c r="G188" s="12"/>
      <c r="H188" s="12"/>
      <c r="I188" s="12"/>
      <c r="J188" s="12"/>
      <c r="K188" s="12"/>
      <c r="L188" s="12"/>
      <c r="M188" s="12"/>
      <c r="N188" s="12"/>
      <c r="O188" s="12"/>
      <c r="P188" s="12"/>
      <c r="Q188" s="13" t="s">
        <v>3038</v>
      </c>
      <c r="R188" s="15">
        <v>1</v>
      </c>
      <c r="S188" s="12"/>
      <c r="T188" s="12"/>
      <c r="U188" s="12"/>
      <c r="V188" s="12"/>
      <c r="W188" s="12"/>
    </row>
    <row r="189" spans="1:23" x14ac:dyDescent="0.3">
      <c r="A189" s="13" t="s">
        <v>3092</v>
      </c>
      <c r="B189" s="14">
        <v>0.39</v>
      </c>
      <c r="C189" s="20">
        <v>4.4000000000000004</v>
      </c>
      <c r="D189" s="12"/>
      <c r="E189" s="12"/>
      <c r="F189" s="12"/>
      <c r="G189" s="12"/>
      <c r="H189" s="12"/>
      <c r="I189" s="12"/>
      <c r="J189" s="12"/>
      <c r="K189" s="12"/>
      <c r="L189" s="12"/>
      <c r="M189" s="12"/>
      <c r="N189" s="12"/>
      <c r="O189" s="12"/>
      <c r="P189" s="12"/>
      <c r="Q189" s="13" t="s">
        <v>2917</v>
      </c>
      <c r="R189" s="15">
        <v>1</v>
      </c>
      <c r="S189" s="12"/>
      <c r="T189" s="12"/>
      <c r="U189" s="12"/>
      <c r="V189" s="12"/>
      <c r="W189" s="12"/>
    </row>
    <row r="190" spans="1:23" x14ac:dyDescent="0.3">
      <c r="A190" s="13" t="s">
        <v>2903</v>
      </c>
      <c r="B190" s="14">
        <v>0.38285714285714301</v>
      </c>
      <c r="C190" s="20">
        <v>4.2095238095238106</v>
      </c>
      <c r="D190" s="12"/>
      <c r="E190" s="12"/>
      <c r="F190" s="12"/>
      <c r="G190" s="12"/>
      <c r="H190" s="12"/>
      <c r="I190" s="12"/>
      <c r="J190" s="12"/>
      <c r="K190" s="12"/>
      <c r="L190" s="12"/>
      <c r="M190" s="12"/>
      <c r="N190" s="12"/>
      <c r="O190" s="12"/>
      <c r="P190" s="12"/>
      <c r="Q190" s="13" t="s">
        <v>3042</v>
      </c>
      <c r="R190" s="15">
        <v>1</v>
      </c>
      <c r="S190" s="12"/>
      <c r="T190" s="12"/>
      <c r="U190" s="12"/>
      <c r="V190" s="12"/>
      <c r="W190" s="12"/>
    </row>
    <row r="191" spans="1:23" x14ac:dyDescent="0.3">
      <c r="A191" s="13" t="s">
        <v>2919</v>
      </c>
      <c r="B191" s="14">
        <v>0.69815789473684231</v>
      </c>
      <c r="C191" s="20">
        <v>4.0250000000000004</v>
      </c>
      <c r="D191" s="12"/>
      <c r="E191" s="12"/>
      <c r="F191" s="12"/>
      <c r="G191" s="12"/>
      <c r="H191" s="12"/>
      <c r="I191" s="12"/>
      <c r="J191" s="12"/>
      <c r="K191" s="12"/>
      <c r="L191" s="12"/>
      <c r="M191" s="12"/>
      <c r="N191" s="12"/>
      <c r="O191" s="12"/>
      <c r="P191" s="12"/>
      <c r="Q191" s="13" t="s">
        <v>2962</v>
      </c>
      <c r="R191" s="15">
        <v>2</v>
      </c>
      <c r="S191" s="12"/>
      <c r="T191" s="12"/>
      <c r="U191" s="12"/>
      <c r="V191" s="12"/>
      <c r="W191" s="12"/>
    </row>
    <row r="192" spans="1:23" x14ac:dyDescent="0.3">
      <c r="A192" s="13" t="s">
        <v>2921</v>
      </c>
      <c r="B192" s="14">
        <v>0.23294117647058821</v>
      </c>
      <c r="C192" s="20">
        <v>4.1000000000000005</v>
      </c>
      <c r="D192" s="12"/>
      <c r="E192" s="12"/>
      <c r="F192" s="12"/>
      <c r="G192" s="12"/>
      <c r="H192" s="12"/>
      <c r="I192" s="12"/>
      <c r="J192" s="12"/>
      <c r="K192" s="12"/>
      <c r="L192" s="12"/>
      <c r="M192" s="12"/>
      <c r="N192" s="12"/>
      <c r="O192" s="12"/>
      <c r="P192" s="12"/>
      <c r="Q192" s="13" t="s">
        <v>2929</v>
      </c>
      <c r="R192" s="15">
        <v>1</v>
      </c>
      <c r="S192" s="12"/>
      <c r="T192" s="12"/>
      <c r="U192" s="12"/>
      <c r="V192" s="12"/>
      <c r="W192" s="12"/>
    </row>
    <row r="193" spans="1:23" x14ac:dyDescent="0.3">
      <c r="A193" s="13" t="s">
        <v>3022</v>
      </c>
      <c r="B193" s="14">
        <v>0.6</v>
      </c>
      <c r="C193" s="20">
        <v>4.2</v>
      </c>
      <c r="D193" s="12"/>
      <c r="E193" s="12"/>
      <c r="F193" s="12"/>
      <c r="G193" s="12"/>
      <c r="H193" s="12"/>
      <c r="I193" s="12"/>
      <c r="J193" s="12"/>
      <c r="K193" s="12"/>
      <c r="L193" s="12"/>
      <c r="M193" s="12"/>
      <c r="N193" s="12"/>
      <c r="O193" s="12"/>
      <c r="P193" s="12"/>
      <c r="Q193" s="13" t="s">
        <v>2899</v>
      </c>
      <c r="R193" s="15">
        <v>231</v>
      </c>
      <c r="S193" s="12"/>
      <c r="T193" s="12"/>
      <c r="U193" s="12"/>
      <c r="V193" s="12"/>
      <c r="W193" s="12"/>
    </row>
    <row r="194" spans="1:23" x14ac:dyDescent="0.3">
      <c r="A194" s="13" t="s">
        <v>2914</v>
      </c>
      <c r="B194" s="14">
        <v>0.5</v>
      </c>
      <c r="C194" s="20">
        <v>4.4000000000000004</v>
      </c>
      <c r="D194" s="12"/>
      <c r="E194" s="12"/>
      <c r="F194" s="12"/>
      <c r="G194" s="12"/>
      <c r="H194" s="12"/>
      <c r="I194" s="12"/>
      <c r="J194" s="12"/>
      <c r="K194" s="12"/>
      <c r="L194" s="12"/>
      <c r="M194" s="12"/>
      <c r="N194" s="12"/>
      <c r="O194" s="12"/>
      <c r="P194" s="12"/>
      <c r="Q194" s="13" t="s">
        <v>2988</v>
      </c>
      <c r="R194" s="15">
        <v>5</v>
      </c>
      <c r="S194" s="12"/>
      <c r="T194" s="12"/>
      <c r="U194" s="12"/>
      <c r="V194" s="12"/>
      <c r="W194" s="12"/>
    </row>
    <row r="195" spans="1:23" x14ac:dyDescent="0.3">
      <c r="A195" s="13" t="s">
        <v>3103</v>
      </c>
      <c r="B195" s="14">
        <v>0</v>
      </c>
      <c r="C195" s="20">
        <v>4</v>
      </c>
      <c r="D195" s="12"/>
      <c r="E195" s="12"/>
      <c r="F195" s="12"/>
      <c r="G195" s="12"/>
      <c r="H195" s="12"/>
      <c r="I195" s="12"/>
      <c r="J195" s="12"/>
      <c r="K195" s="12"/>
      <c r="L195" s="12"/>
      <c r="M195" s="12"/>
      <c r="N195" s="12"/>
      <c r="O195" s="12"/>
      <c r="P195" s="12"/>
      <c r="Q195" s="13" t="s">
        <v>2978</v>
      </c>
      <c r="R195" s="15">
        <v>2</v>
      </c>
      <c r="S195" s="12"/>
      <c r="T195" s="12"/>
      <c r="U195" s="12"/>
      <c r="V195" s="12"/>
      <c r="W195" s="12"/>
    </row>
    <row r="196" spans="1:23" x14ac:dyDescent="0.3">
      <c r="A196" s="13" t="s">
        <v>3087</v>
      </c>
      <c r="B196" s="14">
        <v>0.495</v>
      </c>
      <c r="C196" s="20">
        <v>4.05</v>
      </c>
      <c r="D196" s="12"/>
      <c r="E196" s="12"/>
      <c r="F196" s="12"/>
      <c r="G196" s="12"/>
      <c r="H196" s="12"/>
      <c r="I196" s="12"/>
      <c r="J196" s="12"/>
      <c r="K196" s="12"/>
      <c r="L196" s="12"/>
      <c r="M196" s="12"/>
      <c r="N196" s="12"/>
      <c r="O196" s="12"/>
      <c r="P196" s="12"/>
      <c r="Q196" s="13" t="s">
        <v>2998</v>
      </c>
      <c r="R196" s="15">
        <v>1</v>
      </c>
      <c r="S196" s="12"/>
      <c r="T196" s="12"/>
      <c r="U196" s="12"/>
      <c r="V196" s="12"/>
      <c r="W196" s="12"/>
    </row>
    <row r="197" spans="1:23" x14ac:dyDescent="0.3">
      <c r="A197" s="13" t="s">
        <v>3099</v>
      </c>
      <c r="B197" s="14">
        <v>0.48</v>
      </c>
      <c r="C197" s="20">
        <v>4</v>
      </c>
      <c r="D197" s="12"/>
      <c r="E197" s="12"/>
      <c r="F197" s="12"/>
      <c r="G197" s="12"/>
      <c r="H197" s="12"/>
      <c r="I197" s="12"/>
      <c r="J197" s="12"/>
      <c r="K197" s="12"/>
      <c r="L197" s="12"/>
      <c r="M197" s="12"/>
      <c r="N197" s="12"/>
      <c r="O197" s="12"/>
      <c r="P197" s="12"/>
      <c r="Q197" s="13" t="s">
        <v>3067</v>
      </c>
      <c r="R197" s="15">
        <v>7</v>
      </c>
      <c r="S197" s="12"/>
      <c r="T197" s="12"/>
      <c r="U197" s="12"/>
      <c r="V197" s="12"/>
      <c r="W197" s="12"/>
    </row>
    <row r="198" spans="1:23" x14ac:dyDescent="0.3">
      <c r="A198" s="13" t="s">
        <v>3111</v>
      </c>
      <c r="B198" s="14">
        <v>0.46</v>
      </c>
      <c r="C198" s="20">
        <v>3.9</v>
      </c>
      <c r="D198" s="12"/>
      <c r="E198" s="12"/>
      <c r="F198" s="12"/>
      <c r="G198" s="12"/>
      <c r="H198" s="12"/>
      <c r="I198" s="12"/>
      <c r="J198" s="12"/>
      <c r="K198" s="12"/>
      <c r="L198" s="12"/>
      <c r="M198" s="12"/>
      <c r="N198" s="12"/>
      <c r="O198" s="12"/>
      <c r="P198" s="12"/>
      <c r="Q198" s="13" t="s">
        <v>2958</v>
      </c>
      <c r="R198" s="15">
        <v>1</v>
      </c>
      <c r="S198" s="12"/>
      <c r="T198" s="12"/>
      <c r="U198" s="12"/>
      <c r="V198" s="12"/>
      <c r="W198" s="12"/>
    </row>
    <row r="199" spans="1:23" x14ac:dyDescent="0.3">
      <c r="A199" s="13" t="s">
        <v>2905</v>
      </c>
      <c r="B199" s="14">
        <v>0.52166666666666661</v>
      </c>
      <c r="C199" s="20">
        <v>4.0666666666666673</v>
      </c>
      <c r="D199" s="12"/>
      <c r="E199" s="12"/>
      <c r="F199" s="12"/>
      <c r="G199" s="12"/>
      <c r="H199" s="12"/>
      <c r="I199" s="12"/>
      <c r="J199" s="12"/>
      <c r="K199" s="12"/>
      <c r="L199" s="12"/>
      <c r="M199" s="12"/>
      <c r="N199" s="12"/>
      <c r="O199" s="12"/>
      <c r="P199" s="12"/>
      <c r="Q199" s="13" t="s">
        <v>3105</v>
      </c>
      <c r="R199" s="15">
        <v>3</v>
      </c>
      <c r="S199" s="12"/>
      <c r="T199" s="12"/>
      <c r="U199" s="12"/>
      <c r="V199" s="12"/>
      <c r="W199" s="12"/>
    </row>
    <row r="200" spans="1:23" x14ac:dyDescent="0.3">
      <c r="A200" s="13" t="s">
        <v>2931</v>
      </c>
      <c r="B200" s="14">
        <v>0.75818181818181818</v>
      </c>
      <c r="C200" s="20">
        <v>4.1545454545454552</v>
      </c>
      <c r="D200" s="12"/>
      <c r="E200" s="12"/>
      <c r="F200" s="12"/>
      <c r="G200" s="12"/>
      <c r="H200" s="12"/>
      <c r="I200" s="12"/>
      <c r="J200" s="12"/>
      <c r="K200" s="12"/>
      <c r="L200" s="12"/>
      <c r="M200" s="12"/>
      <c r="N200" s="12"/>
      <c r="O200" s="12"/>
      <c r="P200" s="12"/>
      <c r="Q200" s="13" t="s">
        <v>2927</v>
      </c>
      <c r="R200" s="15">
        <v>16</v>
      </c>
      <c r="S200" s="12"/>
      <c r="T200" s="12"/>
      <c r="U200" s="12"/>
      <c r="V200" s="12"/>
      <c r="W200" s="12"/>
    </row>
    <row r="201" spans="1:23" x14ac:dyDescent="0.3">
      <c r="A201" s="13" t="s">
        <v>3060</v>
      </c>
      <c r="B201" s="14">
        <v>0.24333333333333329</v>
      </c>
      <c r="C201" s="20">
        <v>4.05</v>
      </c>
      <c r="D201" s="12"/>
      <c r="E201" s="12"/>
      <c r="F201" s="12"/>
      <c r="G201" s="12"/>
      <c r="H201" s="12"/>
      <c r="I201" s="12"/>
      <c r="J201" s="12"/>
      <c r="K201" s="12"/>
      <c r="L201" s="12"/>
      <c r="M201" s="12"/>
      <c r="N201" s="12"/>
      <c r="O201" s="12"/>
      <c r="P201" s="12"/>
      <c r="Q201" s="13" t="s">
        <v>3078</v>
      </c>
      <c r="R201" s="15">
        <v>3</v>
      </c>
      <c r="S201" s="12"/>
      <c r="T201" s="12"/>
      <c r="U201" s="12"/>
      <c r="V201" s="12"/>
      <c r="W201" s="12"/>
    </row>
    <row r="202" spans="1:23" x14ac:dyDescent="0.3">
      <c r="A202" s="13" t="s">
        <v>3014</v>
      </c>
      <c r="B202" s="14">
        <v>0.13</v>
      </c>
      <c r="C202" s="20">
        <v>4.1333333333333329</v>
      </c>
      <c r="D202" s="12"/>
      <c r="E202" s="12"/>
      <c r="F202" s="12"/>
      <c r="G202" s="12"/>
      <c r="H202" s="12"/>
      <c r="I202" s="12"/>
      <c r="J202" s="12"/>
      <c r="K202" s="12"/>
      <c r="L202" s="12"/>
      <c r="M202" s="12"/>
      <c r="N202" s="12"/>
      <c r="O202" s="12"/>
      <c r="P202" s="12"/>
      <c r="Q202" s="13" t="s">
        <v>3084</v>
      </c>
      <c r="R202" s="15">
        <v>12</v>
      </c>
      <c r="S202" s="12"/>
      <c r="T202" s="12"/>
      <c r="U202" s="12"/>
      <c r="V202" s="12"/>
      <c r="W202" s="12"/>
    </row>
    <row r="203" spans="1:23" x14ac:dyDescent="0.3">
      <c r="A203" s="13" t="s">
        <v>3056</v>
      </c>
      <c r="B203" s="14">
        <v>0.44749999999999995</v>
      </c>
      <c r="C203" s="20">
        <v>4.1916666666666664</v>
      </c>
      <c r="D203" s="12"/>
      <c r="E203" s="12"/>
      <c r="F203" s="12"/>
      <c r="G203" s="12"/>
      <c r="H203" s="12"/>
      <c r="I203" s="12"/>
      <c r="J203" s="12"/>
      <c r="K203" s="12"/>
      <c r="L203" s="12"/>
      <c r="M203" s="12"/>
      <c r="N203" s="12"/>
      <c r="O203" s="12"/>
      <c r="P203" s="12"/>
      <c r="Q203" s="13" t="s">
        <v>3077</v>
      </c>
      <c r="R203" s="15">
        <v>11</v>
      </c>
      <c r="S203" s="12"/>
      <c r="T203" s="12"/>
      <c r="U203" s="12"/>
      <c r="V203" s="12"/>
      <c r="W203" s="12"/>
    </row>
    <row r="204" spans="1:23" x14ac:dyDescent="0.3">
      <c r="A204" s="13" t="s">
        <v>3106</v>
      </c>
      <c r="B204" s="14">
        <v>0.5</v>
      </c>
      <c r="C204" s="20">
        <v>4.3</v>
      </c>
      <c r="D204" s="12"/>
      <c r="E204" s="12"/>
      <c r="F204" s="12"/>
      <c r="G204" s="12"/>
      <c r="H204" s="12"/>
      <c r="I204" s="12"/>
      <c r="J204" s="12"/>
      <c r="K204" s="12"/>
      <c r="L204" s="12"/>
      <c r="M204" s="12"/>
      <c r="N204" s="12"/>
      <c r="O204" s="12"/>
      <c r="P204" s="12"/>
      <c r="Q204" s="13" t="s">
        <v>3002</v>
      </c>
      <c r="R204" s="15">
        <v>2</v>
      </c>
      <c r="S204" s="12"/>
      <c r="T204" s="12"/>
      <c r="U204" s="12"/>
      <c r="V204" s="12"/>
      <c r="W204" s="12"/>
    </row>
    <row r="205" spans="1:23" x14ac:dyDescent="0.3">
      <c r="A205" s="13" t="s">
        <v>2915</v>
      </c>
      <c r="B205" s="14">
        <v>0</v>
      </c>
      <c r="C205" s="20">
        <v>4.5</v>
      </c>
      <c r="D205" s="12"/>
      <c r="E205" s="12"/>
      <c r="F205" s="12"/>
      <c r="G205" s="12"/>
      <c r="H205" s="12"/>
      <c r="I205" s="12"/>
      <c r="J205" s="12"/>
      <c r="K205" s="12"/>
      <c r="L205" s="12"/>
      <c r="M205" s="12"/>
      <c r="N205" s="12"/>
      <c r="O205" s="12"/>
      <c r="P205" s="12"/>
      <c r="Q205" s="13" t="s">
        <v>3082</v>
      </c>
      <c r="R205" s="15">
        <v>6</v>
      </c>
      <c r="S205" s="12"/>
      <c r="T205" s="12"/>
      <c r="U205" s="12"/>
      <c r="V205" s="12"/>
      <c r="W205" s="12"/>
    </row>
    <row r="206" spans="1:23" x14ac:dyDescent="0.3">
      <c r="A206" s="13" t="s">
        <v>2935</v>
      </c>
      <c r="B206" s="14">
        <v>0.64624999999999999</v>
      </c>
      <c r="C206" s="20">
        <v>4.1500000000000004</v>
      </c>
      <c r="D206" s="12"/>
      <c r="E206" s="12"/>
      <c r="F206" s="12"/>
      <c r="G206" s="12"/>
      <c r="H206" s="12"/>
      <c r="I206" s="12"/>
      <c r="J206" s="12"/>
      <c r="K206" s="12"/>
      <c r="L206" s="12"/>
      <c r="M206" s="12"/>
      <c r="N206" s="12"/>
      <c r="O206" s="12"/>
      <c r="P206" s="12"/>
      <c r="Q206" s="13" t="s">
        <v>3089</v>
      </c>
      <c r="R206" s="15">
        <v>2</v>
      </c>
      <c r="S206" s="12"/>
      <c r="T206" s="12"/>
      <c r="U206" s="12"/>
      <c r="V206" s="12"/>
      <c r="W206" s="12"/>
    </row>
    <row r="207" spans="1:23" x14ac:dyDescent="0.3">
      <c r="A207" s="13" t="s">
        <v>3034</v>
      </c>
      <c r="B207" s="14">
        <v>0.14000000000000001</v>
      </c>
      <c r="C207" s="20">
        <v>4.5</v>
      </c>
      <c r="D207" s="12"/>
      <c r="E207" s="12"/>
      <c r="F207" s="12"/>
      <c r="G207" s="12"/>
      <c r="H207" s="12"/>
      <c r="I207" s="12"/>
      <c r="J207" s="12"/>
      <c r="K207" s="12"/>
      <c r="L207" s="12"/>
      <c r="M207" s="12"/>
      <c r="N207" s="12"/>
      <c r="O207" s="12"/>
      <c r="P207" s="12"/>
      <c r="Q207" s="13" t="s">
        <v>2975</v>
      </c>
      <c r="R207" s="15">
        <v>4</v>
      </c>
      <c r="S207" s="12"/>
      <c r="T207" s="12"/>
      <c r="U207" s="12"/>
      <c r="V207" s="12"/>
      <c r="W207" s="12"/>
    </row>
    <row r="208" spans="1:23" x14ac:dyDescent="0.3">
      <c r="A208" s="13" t="s">
        <v>2906</v>
      </c>
      <c r="B208" s="14">
        <v>0.5116666666666666</v>
      </c>
      <c r="C208" s="20">
        <v>4.0333333333333332</v>
      </c>
      <c r="D208" s="12"/>
      <c r="E208" s="12"/>
      <c r="F208" s="12"/>
      <c r="G208" s="12"/>
      <c r="H208" s="12"/>
      <c r="I208" s="12"/>
      <c r="J208" s="12"/>
      <c r="K208" s="12"/>
      <c r="L208" s="12"/>
      <c r="M208" s="12"/>
      <c r="N208" s="12"/>
      <c r="O208" s="12"/>
      <c r="P208" s="12"/>
      <c r="Q208" s="13" t="s">
        <v>2900</v>
      </c>
      <c r="R208" s="15">
        <v>18</v>
      </c>
      <c r="S208" s="12"/>
      <c r="T208" s="12"/>
      <c r="U208" s="12"/>
      <c r="V208" s="12"/>
      <c r="W208" s="12"/>
    </row>
    <row r="209" spans="1:23" x14ac:dyDescent="0.3">
      <c r="A209" s="13" t="s">
        <v>3096</v>
      </c>
      <c r="B209" s="14">
        <v>0.44999999999999996</v>
      </c>
      <c r="C209" s="20">
        <v>4</v>
      </c>
      <c r="D209" s="12"/>
      <c r="E209" s="12"/>
      <c r="F209" s="12"/>
      <c r="G209" s="12"/>
      <c r="H209" s="12"/>
      <c r="I209" s="12"/>
      <c r="J209" s="12"/>
      <c r="K209" s="12"/>
      <c r="L209" s="12"/>
      <c r="M209" s="12"/>
      <c r="N209" s="12"/>
      <c r="O209" s="12"/>
      <c r="P209" s="12"/>
      <c r="Q209" s="13" t="s">
        <v>3015</v>
      </c>
      <c r="R209" s="15">
        <v>1</v>
      </c>
      <c r="S209" s="12"/>
      <c r="T209" s="12"/>
      <c r="U209" s="12"/>
      <c r="V209" s="12"/>
      <c r="W209" s="12"/>
    </row>
    <row r="210" spans="1:23" x14ac:dyDescent="0.3">
      <c r="A210" s="13" t="s">
        <v>2959</v>
      </c>
      <c r="B210" s="14">
        <v>0.69500000000000006</v>
      </c>
      <c r="C210" s="20">
        <v>4.3499999999999996</v>
      </c>
      <c r="D210" s="12"/>
      <c r="E210" s="12"/>
      <c r="F210" s="12"/>
      <c r="G210" s="12"/>
      <c r="H210" s="12"/>
      <c r="I210" s="12"/>
      <c r="J210" s="12"/>
      <c r="K210" s="12"/>
      <c r="L210" s="12"/>
      <c r="M210" s="12"/>
      <c r="N210" s="12"/>
      <c r="O210" s="12"/>
      <c r="P210" s="12"/>
      <c r="Q210" s="13" t="s">
        <v>3101</v>
      </c>
      <c r="R210" s="15">
        <v>1</v>
      </c>
      <c r="S210" s="12"/>
      <c r="T210" s="12"/>
      <c r="U210" s="12"/>
      <c r="V210" s="12"/>
      <c r="W210" s="12"/>
    </row>
    <row r="211" spans="1:23" x14ac:dyDescent="0.3">
      <c r="A211" s="13" t="s">
        <v>3035</v>
      </c>
      <c r="B211" s="14">
        <v>0.28999999999999998</v>
      </c>
      <c r="C211" s="20">
        <v>4.5999999999999996</v>
      </c>
      <c r="D211" s="12"/>
      <c r="E211" s="12"/>
      <c r="F211" s="12"/>
      <c r="G211" s="12"/>
      <c r="H211" s="12"/>
      <c r="I211" s="12"/>
      <c r="J211" s="12"/>
      <c r="K211" s="12"/>
      <c r="L211" s="12"/>
      <c r="M211" s="12"/>
      <c r="N211" s="12"/>
      <c r="O211" s="12"/>
      <c r="P211" s="12"/>
      <c r="Q211" s="13" t="s">
        <v>3123</v>
      </c>
      <c r="R211" s="15">
        <v>1462</v>
      </c>
      <c r="S211" s="12"/>
      <c r="T211" s="12"/>
      <c r="U211" s="12"/>
      <c r="V211" s="12"/>
      <c r="W211" s="12"/>
    </row>
    <row r="212" spans="1:23" x14ac:dyDescent="0.3">
      <c r="A212" s="13" t="s">
        <v>2955</v>
      </c>
      <c r="B212" s="14">
        <v>0.21</v>
      </c>
      <c r="C212" s="20">
        <v>3.9</v>
      </c>
      <c r="D212" s="12"/>
      <c r="E212" s="12"/>
      <c r="F212" s="12"/>
      <c r="G212" s="12"/>
      <c r="H212" s="12"/>
      <c r="I212" s="12"/>
      <c r="J212" s="12"/>
      <c r="K212" s="12"/>
      <c r="L212" s="12"/>
      <c r="M212" s="12"/>
      <c r="N212" s="12"/>
      <c r="O212" s="12"/>
      <c r="P212" s="12"/>
      <c r="Q212" s="12"/>
      <c r="R212" s="12"/>
      <c r="S212" s="12"/>
      <c r="T212" s="12"/>
      <c r="U212" s="12"/>
      <c r="V212" s="12"/>
      <c r="W212" s="12"/>
    </row>
    <row r="213" spans="1:23" x14ac:dyDescent="0.3">
      <c r="A213" s="10" t="s">
        <v>3038</v>
      </c>
      <c r="B213" s="2">
        <v>0.48</v>
      </c>
      <c r="C213" s="5">
        <v>4.0999999999999996</v>
      </c>
    </row>
    <row r="214" spans="1:23" x14ac:dyDescent="0.3">
      <c r="A214" s="10" t="s">
        <v>2917</v>
      </c>
      <c r="B214" s="2">
        <v>0.43</v>
      </c>
      <c r="C214" s="5">
        <v>3.8</v>
      </c>
    </row>
    <row r="215" spans="1:23" x14ac:dyDescent="0.3">
      <c r="A215" s="10" t="s">
        <v>3042</v>
      </c>
      <c r="B215" s="2">
        <v>0.38</v>
      </c>
      <c r="C215" s="5">
        <v>4</v>
      </c>
    </row>
    <row r="216" spans="1:23" x14ac:dyDescent="0.3">
      <c r="A216" s="10" t="s">
        <v>2962</v>
      </c>
      <c r="B216" s="2">
        <v>0.625</v>
      </c>
      <c r="C216" s="5">
        <v>4.05</v>
      </c>
    </row>
    <row r="217" spans="1:23" x14ac:dyDescent="0.3">
      <c r="A217" s="10" t="s">
        <v>2929</v>
      </c>
      <c r="B217" s="2">
        <v>0.66</v>
      </c>
      <c r="C217" s="5">
        <v>3.8</v>
      </c>
    </row>
    <row r="218" spans="1:23" x14ac:dyDescent="0.3">
      <c r="A218" s="10" t="s">
        <v>2899</v>
      </c>
      <c r="B218" s="2">
        <v>0.59220779220779229</v>
      </c>
      <c r="C218" s="5">
        <v>4.1532467532467514</v>
      </c>
    </row>
    <row r="219" spans="1:23" x14ac:dyDescent="0.3">
      <c r="A219" s="10" t="s">
        <v>2988</v>
      </c>
      <c r="B219" s="2">
        <v>0.434</v>
      </c>
      <c r="C219" s="5">
        <v>3.94</v>
      </c>
    </row>
    <row r="220" spans="1:23" x14ac:dyDescent="0.3">
      <c r="A220" s="10" t="s">
        <v>2978</v>
      </c>
      <c r="B220" s="2">
        <v>0.78499999999999992</v>
      </c>
      <c r="C220" s="5">
        <v>4.1500000000000004</v>
      </c>
    </row>
    <row r="221" spans="1:23" x14ac:dyDescent="0.3">
      <c r="A221" s="10" t="s">
        <v>2998</v>
      </c>
      <c r="B221" s="2">
        <v>0.2</v>
      </c>
      <c r="C221" s="5">
        <v>3.9</v>
      </c>
    </row>
    <row r="222" spans="1:23" x14ac:dyDescent="0.3">
      <c r="A222" s="10" t="s">
        <v>3067</v>
      </c>
      <c r="B222" s="2">
        <v>0.31571428571428573</v>
      </c>
      <c r="C222" s="5">
        <v>3.9857142857142862</v>
      </c>
    </row>
    <row r="223" spans="1:23" x14ac:dyDescent="0.3">
      <c r="A223" s="10" t="s">
        <v>2958</v>
      </c>
      <c r="B223" s="2">
        <v>0.75</v>
      </c>
      <c r="C223" s="5">
        <v>3.7</v>
      </c>
    </row>
    <row r="224" spans="1:23" x14ac:dyDescent="0.3">
      <c r="A224" s="10" t="s">
        <v>3105</v>
      </c>
      <c r="B224" s="2">
        <v>0.36000000000000004</v>
      </c>
      <c r="C224" s="5">
        <v>3.9666666666666668</v>
      </c>
    </row>
    <row r="225" spans="1:3" x14ac:dyDescent="0.3">
      <c r="A225" s="10" t="s">
        <v>2927</v>
      </c>
      <c r="B225" s="2">
        <v>0.51437499999999992</v>
      </c>
      <c r="C225" s="5">
        <v>4.1437499999999998</v>
      </c>
    </row>
    <row r="226" spans="1:3" x14ac:dyDescent="0.3">
      <c r="A226" s="10" t="s">
        <v>3078</v>
      </c>
      <c r="B226" s="2">
        <v>0.19333333333333336</v>
      </c>
      <c r="C226" s="5">
        <v>3.8666666666666667</v>
      </c>
    </row>
    <row r="227" spans="1:3" x14ac:dyDescent="0.3">
      <c r="A227" s="10" t="s">
        <v>3084</v>
      </c>
      <c r="B227" s="2">
        <v>0.35249999999999998</v>
      </c>
      <c r="C227" s="5">
        <v>4.0916666666666668</v>
      </c>
    </row>
    <row r="228" spans="1:3" x14ac:dyDescent="0.3">
      <c r="A228" s="10" t="s">
        <v>3077</v>
      </c>
      <c r="B228" s="2">
        <v>0.28363636363636363</v>
      </c>
      <c r="C228" s="5">
        <v>3.7363636363636372</v>
      </c>
    </row>
    <row r="229" spans="1:3" x14ac:dyDescent="0.3">
      <c r="A229" s="10" t="s">
        <v>3002</v>
      </c>
      <c r="B229" s="2">
        <v>0.44500000000000001</v>
      </c>
      <c r="C229" s="5">
        <v>4.1999999999999993</v>
      </c>
    </row>
    <row r="230" spans="1:3" x14ac:dyDescent="0.3">
      <c r="A230" s="10" t="s">
        <v>3082</v>
      </c>
      <c r="B230" s="2">
        <v>0.49499999999999994</v>
      </c>
      <c r="C230" s="5">
        <v>3.8833333333333329</v>
      </c>
    </row>
    <row r="231" spans="1:3" x14ac:dyDescent="0.3">
      <c r="A231" s="10" t="s">
        <v>3089</v>
      </c>
      <c r="B231" s="2">
        <v>0.41000000000000003</v>
      </c>
      <c r="C231" s="5">
        <v>3.65</v>
      </c>
    </row>
    <row r="232" spans="1:3" x14ac:dyDescent="0.3">
      <c r="A232" s="10" t="s">
        <v>2975</v>
      </c>
      <c r="B232" s="2">
        <v>5.7500000000000002E-2</v>
      </c>
      <c r="C232" s="5">
        <v>4.4000000000000004</v>
      </c>
    </row>
    <row r="233" spans="1:3" x14ac:dyDescent="0.3">
      <c r="A233" s="10" t="s">
        <v>2900</v>
      </c>
      <c r="B233" s="2">
        <v>0.49111111111111111</v>
      </c>
      <c r="C233" s="5">
        <v>4.094444444444445</v>
      </c>
    </row>
    <row r="234" spans="1:3" x14ac:dyDescent="0.3">
      <c r="A234" s="10" t="s">
        <v>3015</v>
      </c>
      <c r="B234" s="2">
        <v>0</v>
      </c>
      <c r="C234" s="5">
        <v>4.3</v>
      </c>
    </row>
    <row r="235" spans="1:3" x14ac:dyDescent="0.3">
      <c r="A235" s="10" t="s">
        <v>3101</v>
      </c>
      <c r="B235" s="2">
        <v>0.47</v>
      </c>
      <c r="C235" s="5">
        <v>4.4000000000000004</v>
      </c>
    </row>
    <row r="236" spans="1:3" x14ac:dyDescent="0.3">
      <c r="A236" s="10" t="s">
        <v>3123</v>
      </c>
      <c r="B236" s="2">
        <v>0.47672366621067003</v>
      </c>
      <c r="C236" s="5">
        <v>4.0967168262653955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1B8B-65D9-4F72-8B19-B3A72BE6A328}">
  <dimension ref="K4:X66"/>
  <sheetViews>
    <sheetView showGridLines="0" zoomScale="50" zoomScaleNormal="50" workbookViewId="0">
      <selection activeCell="S51" sqref="S51"/>
    </sheetView>
  </sheetViews>
  <sheetFormatPr defaultRowHeight="15.6" x14ac:dyDescent="0.3"/>
  <cols>
    <col min="1" max="16384" width="8.796875" style="11"/>
  </cols>
  <sheetData>
    <row r="4" spans="11:24" x14ac:dyDescent="0.3">
      <c r="K4" s="11" t="e" vm="1">
        <v>#VALUE!</v>
      </c>
      <c r="M4" s="11" t="e" vm="1">
        <v>#VALUE!</v>
      </c>
    </row>
    <row r="15" spans="11:24" x14ac:dyDescent="0.3">
      <c r="X15" s="11" t="e" vm="2">
        <v>#VALUE!</v>
      </c>
    </row>
    <row r="66" spans="20:20" x14ac:dyDescent="0.3">
      <c r="T66" s="11"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Pivot_tables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Mayowa Omoniyi</cp:lastModifiedBy>
  <dcterms:created xsi:type="dcterms:W3CDTF">2025-05-26T18:46:29Z</dcterms:created>
  <dcterms:modified xsi:type="dcterms:W3CDTF">2025-07-18T21:00:12Z</dcterms:modified>
</cp:coreProperties>
</file>