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0" yWindow="90" windowWidth="16170" windowHeight="8040" activeTab="2"/>
  </bookViews>
  <sheets>
    <sheet name="Parcial 1" sheetId="2" r:id="rId1"/>
    <sheet name="Parcial 2" sheetId="4" r:id="rId2"/>
    <sheet name="Parcial 3" sheetId="5" r:id="rId3"/>
    <sheet name="Hoja3" sheetId="3" r:id="rId4"/>
    <sheet name="Hoja1" sheetId="6" r:id="rId5"/>
    <sheet name="Hoja2" sheetId="7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C14" i="5" l="1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13" i="5"/>
  <c r="A32" i="5"/>
  <c r="A33" i="5"/>
  <c r="B33" i="5"/>
  <c r="B32" i="5"/>
  <c r="A25" i="5"/>
  <c r="A26" i="5"/>
  <c r="A27" i="5"/>
  <c r="A28" i="5"/>
  <c r="A29" i="5"/>
  <c r="A30" i="5"/>
  <c r="A3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C14" i="4" l="1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13" i="4"/>
  <c r="G25" i="4" l="1"/>
  <c r="G26" i="4"/>
  <c r="G27" i="4"/>
  <c r="G28" i="4"/>
  <c r="G29" i="4"/>
  <c r="G30" i="4"/>
  <c r="G31" i="4"/>
  <c r="G32" i="4"/>
  <c r="G33" i="4"/>
  <c r="G34" i="4"/>
  <c r="G35" i="4"/>
  <c r="D28" i="4"/>
  <c r="D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0" i="4"/>
  <c r="D31" i="4"/>
  <c r="D32" i="4"/>
  <c r="D33" i="4"/>
  <c r="F25" i="2"/>
  <c r="F26" i="2"/>
  <c r="F27" i="2"/>
  <c r="F28" i="2"/>
  <c r="F29" i="2"/>
  <c r="F30" i="2"/>
  <c r="F31" i="2"/>
  <c r="F32" i="2"/>
  <c r="F33" i="2"/>
  <c r="A14" i="5" l="1"/>
  <c r="A15" i="5"/>
  <c r="A16" i="5"/>
  <c r="A17" i="5"/>
  <c r="A18" i="5"/>
  <c r="A19" i="5"/>
  <c r="A20" i="5"/>
  <c r="A21" i="5"/>
  <c r="A22" i="5"/>
  <c r="A23" i="5"/>
  <c r="A24" i="5"/>
  <c r="B8" i="5"/>
  <c r="B5" i="5"/>
  <c r="G24" i="4" l="1"/>
  <c r="G23" i="4"/>
  <c r="G22" i="4"/>
  <c r="G21" i="4"/>
  <c r="G20" i="4"/>
  <c r="G19" i="4"/>
  <c r="G18" i="4"/>
  <c r="G17" i="4"/>
  <c r="G16" i="4"/>
  <c r="G15" i="4"/>
  <c r="G14" i="4"/>
  <c r="G13" i="4"/>
  <c r="F14" i="2" l="1"/>
  <c r="F15" i="2"/>
  <c r="F16" i="2"/>
  <c r="F17" i="2"/>
  <c r="F18" i="2"/>
  <c r="F19" i="2"/>
  <c r="F20" i="2"/>
  <c r="F21" i="2"/>
  <c r="F22" i="2"/>
  <c r="F23" i="2"/>
  <c r="F24" i="2"/>
  <c r="F13" i="2"/>
  <c r="D13" i="4"/>
  <c r="A13" i="5"/>
  <c r="C10" i="4"/>
  <c r="B10" i="5" s="1"/>
  <c r="B8" i="2"/>
  <c r="B5" i="2"/>
  <c r="B13" i="5" l="1"/>
</calcChain>
</file>

<file path=xl/sharedStrings.xml><?xml version="1.0" encoding="utf-8"?>
<sst xmlns="http://schemas.openxmlformats.org/spreadsheetml/2006/main" count="563" uniqueCount="133">
  <si>
    <t>No.</t>
  </si>
  <si>
    <t>Matricula</t>
  </si>
  <si>
    <t>Nombre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</si>
  <si>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</si>
  <si>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</si>
  <si>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</si>
  <si>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</si>
  <si>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</si>
  <si>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</si>
  <si>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</si>
  <si>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</si>
  <si>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</si>
  <si>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</si>
  <si>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</si>
  <si>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</si>
  <si>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.</t>
  </si>
  <si>
    <t>/</t>
  </si>
  <si>
    <t>Universidad Tecnológica de León</t>
  </si>
  <si>
    <t>Sistema de Gestión de Calidad y Ambiental</t>
  </si>
  <si>
    <t>INTEGRACIÓN DE CALIFICACIONES</t>
  </si>
  <si>
    <t>PROFESOR (A):</t>
  </si>
  <si>
    <t>GRUPO:</t>
  </si>
  <si>
    <t>MATERIA:</t>
  </si>
  <si>
    <t>UGAC:</t>
  </si>
  <si>
    <t>PERIODO:</t>
  </si>
  <si>
    <t>PARCIAL:</t>
  </si>
  <si>
    <t>Rivera Pizaña Mayra Neli</t>
  </si>
  <si>
    <t>Faltas</t>
  </si>
  <si>
    <t>Administración de la Función Informática</t>
  </si>
  <si>
    <t>Mayo - Agosto 2017</t>
  </si>
  <si>
    <t>Tecnológias de la Información y Comunicación</t>
  </si>
  <si>
    <t>Día de las Madres</t>
  </si>
  <si>
    <t>Día del Maestro</t>
  </si>
  <si>
    <t> 16001414</t>
  </si>
  <si>
    <t> Alvarez Infante Luis Angel</t>
  </si>
  <si>
    <t> 16001470</t>
  </si>
  <si>
    <t> Anguiano García Miriam Monserrat</t>
  </si>
  <si>
    <t> 16002439</t>
  </si>
  <si>
    <t> Barrera Aldana Angela María</t>
  </si>
  <si>
    <t> 15001860</t>
  </si>
  <si>
    <t> Carrillo Ortiz Zaira Denisse</t>
  </si>
  <si>
    <t> 16001574</t>
  </si>
  <si>
    <t> Castro Ávila Elizabeth María Guadalupe</t>
  </si>
  <si>
    <t> 16002459</t>
  </si>
  <si>
    <t> Díaz Aguilera Laura Carolina</t>
  </si>
  <si>
    <t> 16001661</t>
  </si>
  <si>
    <t> Díaz Rocha Ana Cristina</t>
  </si>
  <si>
    <t> 16001624</t>
  </si>
  <si>
    <t> Gutiérrez Alaniz Fabian</t>
  </si>
  <si>
    <t> 16001411</t>
  </si>
  <si>
    <t> López Espinoza Isaura Debanhi</t>
  </si>
  <si>
    <t> 16001410</t>
  </si>
  <si>
    <t> López Téllez Néstor Fabián</t>
  </si>
  <si>
    <t> 16001401</t>
  </si>
  <si>
    <t> López Zamora Victor Alejandro</t>
  </si>
  <si>
    <t> 16001417</t>
  </si>
  <si>
    <t> Miranda Figueroa Ivan Gerardo</t>
  </si>
  <si>
    <t> 13</t>
  </si>
  <si>
    <t> 16001394</t>
  </si>
  <si>
    <t> Muñoz García Estefanía Montserrat</t>
  </si>
  <si>
    <t> 14</t>
  </si>
  <si>
    <t> 16001594</t>
  </si>
  <si>
    <t> Muñoz Meléndez Ángel Alberto</t>
  </si>
  <si>
    <t> 15</t>
  </si>
  <si>
    <t> 16001537</t>
  </si>
  <si>
    <t> Núñez González Alma Janett</t>
  </si>
  <si>
    <t> 16</t>
  </si>
  <si>
    <t> 16001557</t>
  </si>
  <si>
    <t> Ortega Camacho Maria Elizabeth</t>
  </si>
  <si>
    <t> 17</t>
  </si>
  <si>
    <t> 16001625</t>
  </si>
  <si>
    <t> Ortiz Luna Efrain</t>
  </si>
  <si>
    <t> 18</t>
  </si>
  <si>
    <t> 16002373</t>
  </si>
  <si>
    <t> Pérez Márquez Dulce María</t>
  </si>
  <si>
    <t> 19</t>
  </si>
  <si>
    <t> 16001457</t>
  </si>
  <si>
    <t> Rangel González Daniela Mariel</t>
  </si>
  <si>
    <t> 20</t>
  </si>
  <si>
    <t> 15001473</t>
  </si>
  <si>
    <t> Rivas Silva Ernesto Emmanuel</t>
  </si>
  <si>
    <t> 21</t>
  </si>
  <si>
    <t> 16001504</t>
  </si>
  <si>
    <t> Suárez Sandoval Juan Carlos</t>
  </si>
  <si>
    <t> 22</t>
  </si>
  <si>
    <t> 16002413</t>
  </si>
  <si>
    <t> Torres Uribe Cristian Isaac</t>
  </si>
  <si>
    <t>Batalla de Puebla</t>
  </si>
  <si>
    <t> 16000107</t>
  </si>
  <si>
    <t> Alonso Silva Gerardo</t>
  </si>
  <si>
    <t> 16002557</t>
  </si>
  <si>
    <t> Argueta Bermúdez Juan Andrés</t>
  </si>
  <si>
    <t> 16000103</t>
  </si>
  <si>
    <t> Beltrán Arellano Roberto Carlos</t>
  </si>
  <si>
    <t> 16001948</t>
  </si>
  <si>
    <t> Castro Álvarez Noemi</t>
  </si>
  <si>
    <t> 15000041</t>
  </si>
  <si>
    <t> Cruz Cordoba Irving</t>
  </si>
  <si>
    <t> 16000030</t>
  </si>
  <si>
    <t> Díaz Talavera Hugo</t>
  </si>
  <si>
    <t> 16000097</t>
  </si>
  <si>
    <t> Domínguez Rodríguez Joana Joselin</t>
  </si>
  <si>
    <t> 16000078</t>
  </si>
  <si>
    <t> García Chávez Andrea Viridiana</t>
  </si>
  <si>
    <t> 16000104</t>
  </si>
  <si>
    <t> Jacobo Tirado Ana Luz Esther</t>
  </si>
  <si>
    <t> 16001809</t>
  </si>
  <si>
    <t> Martínez Martínez Fátima</t>
  </si>
  <si>
    <t> 16000084</t>
  </si>
  <si>
    <t> Mora Hernández Brian Mitchel</t>
  </si>
  <si>
    <t> 16000022</t>
  </si>
  <si>
    <t> Pérez García Eduardo Manuel</t>
  </si>
  <si>
    <t> 16000018</t>
  </si>
  <si>
    <t> Rico Gutiérrez Ernesto</t>
  </si>
  <si>
    <t> 16000012</t>
  </si>
  <si>
    <t> Sánchez Castro Gilberto</t>
  </si>
  <si>
    <t> 16000014</t>
  </si>
  <si>
    <t> Sánchez Pozos Cesar Eduardo</t>
  </si>
  <si>
    <t> 16000013</t>
  </si>
  <si>
    <t> Santos Alanis Misael</t>
  </si>
  <si>
    <t> 16002555</t>
  </si>
  <si>
    <t> Sierra Huerta Stacy Cristel</t>
  </si>
  <si>
    <t> 16000037</t>
  </si>
  <si>
    <t> Silva León Alan Ulises</t>
  </si>
  <si>
    <t> 16002559</t>
  </si>
  <si>
    <t> Solis Roca Israel</t>
  </si>
  <si>
    <t> 16000069</t>
  </si>
  <si>
    <t> Trenado Herrera Marco Alejandro</t>
  </si>
  <si>
    <t> 16000088</t>
  </si>
  <si>
    <t> Troncoso Tirado Paola</t>
  </si>
  <si>
    <t>MC - 301</t>
  </si>
  <si>
    <t>Asesoria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</si>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</sst>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 tint="4.9989318521683403E-2"/>
      <name val="Arial"/>
      <family val="2"/>
    </font>
    <font>
      <b/>
      <sz val="14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9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6" fillId="2" borderId="0" xfId="1" applyFont="1" applyFill="1" applyAlignment="1" applyProtection="1">
      <alignment vertical="center"/>
      <protection locked="0"/>
    </xf>
    <xf numFmtId="0" fontId="7" fillId="2" borderId="0" xfId="1" applyFont="1" applyFill="1" applyAlignment="1" applyProtection="1">
      <alignment vertical="center" wrapText="1"/>
      <protection locked="0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9" fillId="2" borderId="0" xfId="1" applyFont="1" applyFill="1" applyBorder="1" applyProtection="1">
      <protection locked="0"/>
    </xf>
    <xf numFmtId="0" fontId="0" fillId="2" borderId="0" xfId="0" applyFill="1"/>
    <xf numFmtId="0" fontId="5" fillId="2" borderId="0" xfId="1" applyFont="1" applyFill="1" applyBorder="1" applyProtection="1">
      <protection locked="0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textRotation="90"/>
    </xf>
    <xf numFmtId="0" fontId="8" fillId="2" borderId="0" xfId="1" applyFont="1" applyFill="1" applyBorder="1" applyAlignment="1" applyProtection="1">
      <alignment horizontal="center" vertical="center"/>
      <protection locked="0"/>
    </xf>
    <xf numFmtId="0" fontId="9" fillId="2" borderId="0" xfId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1" applyFont="1" applyFill="1" applyAlignment="1" applyProtection="1">
      <alignment horizontal="center" vertical="center"/>
      <protection locked="0"/>
    </xf>
    <xf numFmtId="0" fontId="12" fillId="2" borderId="0" xfId="1" applyFont="1" applyFill="1" applyAlignment="1" applyProtection="1">
      <alignment horizontal="center" vertical="center" wrapText="1"/>
      <protection locked="0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5" fillId="2" borderId="0" xfId="1" applyFont="1" applyFill="1" applyBorder="1" applyAlignment="1" applyProtection="1">
      <alignment horizontal="left" vertical="center"/>
      <protection locked="0"/>
    </xf>
    <xf numFmtId="0" fontId="6" fillId="2" borderId="0" xfId="1" applyFont="1" applyFill="1" applyAlignment="1" applyProtection="1">
      <alignment horizontal="left" vertical="center"/>
      <protection locked="0"/>
    </xf>
    <xf numFmtId="0" fontId="7" fillId="2" borderId="0" xfId="1" applyFont="1" applyFill="1" applyAlignment="1" applyProtection="1">
      <alignment horizontal="left" vertical="center" wrapText="1"/>
      <protection locked="0"/>
    </xf>
    <xf numFmtId="0" fontId="9" fillId="2" borderId="0" xfId="1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6" fillId="2" borderId="0" xfId="1" applyFont="1" applyFill="1" applyAlignment="1" applyProtection="1">
      <alignment horizontal="center" vertical="center"/>
      <protection locked="0"/>
    </xf>
    <xf numFmtId="0" fontId="7" fillId="2" borderId="0" xfId="1" applyFont="1" applyFill="1" applyAlignment="1" applyProtection="1">
      <alignment horizontal="center" vertical="center" wrapText="1"/>
      <protection locked="0"/>
    </xf>
    <xf numFmtId="0" fontId="5" fillId="2" borderId="0" xfId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0" fillId="0" borderId="0" xfId="0" applyNumberFormat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11" fillId="2" borderId="0" xfId="1" applyFont="1" applyFill="1" applyAlignment="1" applyProtection="1">
      <alignment horizontal="center" vertical="center"/>
      <protection locked="0"/>
    </xf>
    <xf numFmtId="0" fontId="12" fillId="2" borderId="0" xfId="1" applyFont="1" applyFill="1" applyAlignment="1" applyProtection="1">
      <alignment horizontal="center" vertical="center" wrapText="1"/>
      <protection locked="0"/>
    </xf>
    <xf numFmtId="0" fontId="10" fillId="2" borderId="0" xfId="0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 textRotation="90" wrapText="1"/>
    </xf>
    <xf numFmtId="0" fontId="10" fillId="2" borderId="0" xfId="0" applyFont="1" applyFill="1" applyAlignment="1">
      <alignment horizontal="center" wrapText="1"/>
    </xf>
    <xf numFmtId="0" fontId="15" fillId="5" borderId="0" xfId="0" applyFont="1" applyFill="1" applyAlignment="1">
      <alignment horizontal="center" vertical="center" textRotation="90" wrapText="1"/>
    </xf>
    <xf numFmtId="0" fontId="14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textRotation="90" wrapText="1"/>
    </xf>
    <xf numFmtId="0" fontId="2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" applyFont="1" applyFill="1" applyAlignment="1" applyProtection="1">
      <alignment horizontal="left" vertical="center"/>
      <protection locked="0"/>
    </xf>
    <xf numFmtId="0" fontId="7" fillId="2" borderId="0" xfId="1" applyFont="1" applyFill="1" applyAlignment="1" applyProtection="1">
      <alignment horizontal="left" vertical="center" wrapText="1"/>
      <protection locked="0"/>
    </xf>
    <xf numFmtId="14" fontId="13" fillId="2" borderId="0" xfId="0" applyNumberFormat="1" applyFont="1" applyFill="1" applyAlignment="1">
      <alignment horizontal="left" vertical="center" textRotation="90" wrapText="1"/>
    </xf>
    <xf numFmtId="0" fontId="1" fillId="2" borderId="0" xfId="0" applyFont="1" applyFill="1" applyAlignment="1">
      <alignment horizontal="left" vertical="center"/>
    </xf>
    <xf numFmtId="0" fontId="6" fillId="2" borderId="0" xfId="1" applyFont="1" applyFill="1" applyAlignment="1" applyProtection="1">
      <alignment horizontal="center" vertical="center"/>
      <protection locked="0"/>
    </xf>
    <xf numFmtId="0" fontId="7" fillId="2" borderId="0" xfId="1" applyFont="1" applyFill="1" applyAlignment="1" applyProtection="1">
      <alignment horizontal="center" vertical="center" wrapText="1"/>
      <protection locked="0"/>
    </xf>
    <xf numFmtId="14" fontId="3" fillId="2" borderId="0" xfId="0" applyNumberFormat="1" applyFont="1" applyFill="1" applyAlignment="1">
      <alignment horizontal="center" textRotation="90" wrapText="1"/>
    </xf>
    <xf numFmtId="0" fontId="0" fillId="2" borderId="0" xfId="0" applyFill="1" applyAlignment="1">
      <alignment horizontal="center" textRotation="90" wrapText="1"/>
    </xf>
    <xf numFmtId="0" fontId="1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57150</xdr:rowOff>
    </xdr:from>
    <xdr:to>
      <xdr:col>0</xdr:col>
      <xdr:colOff>581025</xdr:colOff>
      <xdr:row>3</xdr:row>
      <xdr:rowOff>152400</xdr:rowOff>
    </xdr:to>
    <xdr:pic>
      <xdr:nvPicPr>
        <xdr:cNvPr id="2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4381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142875</xdr:rowOff>
    </xdr:from>
    <xdr:to>
      <xdr:col>1</xdr:col>
      <xdr:colOff>238125</xdr:colOff>
      <xdr:row>4</xdr:row>
      <xdr:rowOff>38100</xdr:rowOff>
    </xdr:to>
    <xdr:pic>
      <xdr:nvPicPr>
        <xdr:cNvPr id="2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42875"/>
          <a:ext cx="4191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85725</xdr:rowOff>
    </xdr:from>
    <xdr:to>
      <xdr:col>0</xdr:col>
      <xdr:colOff>790575</xdr:colOff>
      <xdr:row>3</xdr:row>
      <xdr:rowOff>180975</xdr:rowOff>
    </xdr:to>
    <xdr:pic>
      <xdr:nvPicPr>
        <xdr:cNvPr id="2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6953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TL/Clases%20Sep-Dic%202016/Listas%20AD-101%20Sep-Dic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cial 1"/>
      <sheetName val="Parcial 2"/>
      <sheetName val="Parcial 3"/>
      <sheetName val="Hoja2"/>
    </sheetNames>
    <sheetDataSet>
      <sheetData sheetId="0">
        <row r="5">
          <cell r="B5" t="str">
            <v>Rivera Pizaña Mayra Neli</v>
          </cell>
          <cell r="C5">
            <v>0</v>
          </cell>
        </row>
        <row r="8">
          <cell r="B8" t="str">
            <v>Tecnologías de la información y comunicación</v>
          </cell>
          <cell r="C8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opLeftCell="A10" workbookViewId="0">
      <selection activeCell="C13" sqref="C13:E33"/>
    </sheetView>
  </sheetViews>
  <sheetFormatPr baseColWidth="10" defaultRowHeight="15" x14ac:dyDescent="0.25"/>
  <cols>
    <col min="1" max="1" width="15.42578125" style="15" customWidth="1"/>
    <col min="2" max="2" width="11.42578125" style="15"/>
    <col min="3" max="3" width="11.42578125" style="36"/>
    <col min="4" max="4" width="11.42578125" style="15"/>
    <col min="5" max="5" width="13.5703125" style="15" customWidth="1"/>
    <col min="6" max="6" width="4.7109375" style="15" customWidth="1"/>
    <col min="7" max="9" width="3.7109375" style="15" bestFit="1" customWidth="1"/>
    <col min="10" max="10" width="3.7109375" style="15" customWidth="1"/>
    <col min="11" max="19" width="3.7109375" style="15" bestFit="1" customWidth="1"/>
    <col min="20" max="16384" width="11.42578125" style="15"/>
  </cols>
  <sheetData>
    <row r="1" spans="1:25" x14ac:dyDescent="0.25">
      <c r="A1" s="14"/>
      <c r="B1" s="14"/>
      <c r="C1" s="29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8" x14ac:dyDescent="0.25">
      <c r="A2" s="47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8" x14ac:dyDescent="0.25">
      <c r="A3" s="47" t="s">
        <v>18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5.75" x14ac:dyDescent="0.25">
      <c r="A4" s="48" t="s">
        <v>19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" customHeight="1" x14ac:dyDescent="0.25">
      <c r="A5" s="21" t="s">
        <v>20</v>
      </c>
      <c r="B5" s="51" t="str">
        <f>+'[1]Parcial 1'!B5:C5</f>
        <v>Rivera Pizaña Mayra Neli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22"/>
      <c r="O5" s="13"/>
      <c r="P5" s="13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21" t="s">
        <v>21</v>
      </c>
      <c r="B6" s="51" t="s">
        <v>130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22"/>
    </row>
    <row r="7" spans="1:25" ht="15" customHeight="1" x14ac:dyDescent="0.25">
      <c r="A7" s="21" t="s">
        <v>22</v>
      </c>
      <c r="B7" s="51" t="s">
        <v>28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22"/>
    </row>
    <row r="8" spans="1:25" ht="15" customHeight="1" x14ac:dyDescent="0.25">
      <c r="A8" s="21" t="s">
        <v>23</v>
      </c>
      <c r="B8" s="51" t="str">
        <f>+'[1]Parcial 1'!B8:C8</f>
        <v>Tecnologías de la información y comunicación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22"/>
    </row>
    <row r="9" spans="1:25" ht="15" customHeight="1" x14ac:dyDescent="0.25">
      <c r="A9" s="21" t="s">
        <v>24</v>
      </c>
      <c r="B9" s="49" t="s">
        <v>29</v>
      </c>
      <c r="C9" s="49"/>
      <c r="D9" s="22"/>
      <c r="E9" s="22"/>
      <c r="F9" s="50" t="s">
        <v>27</v>
      </c>
      <c r="G9" s="50">
        <v>42860</v>
      </c>
      <c r="H9" s="50">
        <v>42863</v>
      </c>
      <c r="I9" s="50">
        <v>42867</v>
      </c>
      <c r="J9" s="50">
        <v>42870</v>
      </c>
      <c r="K9" s="50">
        <v>42874</v>
      </c>
      <c r="L9" s="50">
        <v>42877</v>
      </c>
      <c r="M9" s="50">
        <v>42881</v>
      </c>
      <c r="N9" s="50">
        <v>42884</v>
      </c>
      <c r="O9" s="50"/>
      <c r="P9" s="50"/>
      <c r="Q9" s="50"/>
      <c r="R9" s="50"/>
      <c r="S9" s="50"/>
      <c r="T9" s="54"/>
    </row>
    <row r="10" spans="1:25" x14ac:dyDescent="0.25">
      <c r="A10" s="21" t="s">
        <v>25</v>
      </c>
      <c r="B10" s="22">
        <v>1</v>
      </c>
      <c r="C10" s="35"/>
      <c r="D10" s="22"/>
      <c r="E10" s="22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4"/>
    </row>
    <row r="11" spans="1:25" x14ac:dyDescent="0.25">
      <c r="A11" s="22"/>
      <c r="B11" s="22"/>
      <c r="C11" s="35"/>
      <c r="D11" s="22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4"/>
    </row>
    <row r="12" spans="1:25" x14ac:dyDescent="0.25">
      <c r="A12" s="19" t="s">
        <v>0</v>
      </c>
      <c r="B12" s="19" t="s">
        <v>1</v>
      </c>
      <c r="C12" s="53" t="s">
        <v>2</v>
      </c>
      <c r="D12" s="53"/>
      <c r="E12" s="5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4"/>
    </row>
    <row r="13" spans="1:25" ht="15" customHeight="1" x14ac:dyDescent="0.25">
      <c r="A13" s="34" t="s">
        <v>3</v>
      </c>
      <c r="B13" s="34" t="s">
        <v>88</v>
      </c>
      <c r="C13" s="46" t="s">
        <v>89</v>
      </c>
      <c r="D13" s="46"/>
      <c r="E13" s="46"/>
      <c r="F13" s="23">
        <f>+COUNTIF(G13:W13,"/")</f>
        <v>0</v>
      </c>
      <c r="G13" s="52" t="s">
        <v>87</v>
      </c>
      <c r="H13" s="20" t="s">
        <v>15</v>
      </c>
      <c r="I13" s="20" t="s">
        <v>15</v>
      </c>
      <c r="J13" s="52" t="s">
        <v>31</v>
      </c>
      <c r="K13" s="20" t="s">
        <v>15</v>
      </c>
      <c r="L13" s="52" t="s">
        <v>32</v>
      </c>
      <c r="M13" s="16" t="s">
        <v>15</v>
      </c>
      <c r="N13" s="16" t="s">
        <v>15</v>
      </c>
      <c r="O13" s="16"/>
      <c r="S13" s="50"/>
      <c r="V13" s="45"/>
      <c r="W13" s="45"/>
      <c r="X13" s="45"/>
    </row>
    <row r="14" spans="1:25" ht="15" customHeight="1" x14ac:dyDescent="0.25">
      <c r="A14" s="34" t="s">
        <v>4</v>
      </c>
      <c r="B14" s="34" t="s">
        <v>90</v>
      </c>
      <c r="C14" s="46" t="s">
        <v>91</v>
      </c>
      <c r="D14" s="46"/>
      <c r="E14" s="46"/>
      <c r="F14" s="23">
        <f t="shared" ref="F14:F24" si="0">+COUNTIF(G14:W14,"/")</f>
        <v>0</v>
      </c>
      <c r="G14" s="52"/>
      <c r="H14" s="20" t="s">
        <v>15</v>
      </c>
      <c r="I14" s="20" t="s">
        <v>15</v>
      </c>
      <c r="J14" s="52"/>
      <c r="K14" s="20" t="s">
        <v>15</v>
      </c>
      <c r="L14" s="52"/>
      <c r="M14" s="16" t="s">
        <v>15</v>
      </c>
      <c r="N14" s="16" t="s">
        <v>15</v>
      </c>
      <c r="O14" s="16"/>
      <c r="S14" s="50"/>
      <c r="V14" s="45"/>
      <c r="W14" s="45"/>
      <c r="X14" s="45"/>
    </row>
    <row r="15" spans="1:25" ht="15" customHeight="1" x14ac:dyDescent="0.25">
      <c r="A15" s="34" t="s">
        <v>5</v>
      </c>
      <c r="B15" s="34" t="s">
        <v>92</v>
      </c>
      <c r="C15" s="46" t="s">
        <v>93</v>
      </c>
      <c r="D15" s="46"/>
      <c r="E15" s="46"/>
      <c r="F15" s="23">
        <f t="shared" si="0"/>
        <v>0</v>
      </c>
      <c r="G15" s="52"/>
      <c r="H15" s="20" t="s">
        <v>15</v>
      </c>
      <c r="I15" s="20" t="s">
        <v>15</v>
      </c>
      <c r="J15" s="52"/>
      <c r="K15" s="20" t="s">
        <v>15</v>
      </c>
      <c r="L15" s="52"/>
      <c r="M15" s="16" t="s">
        <v>15</v>
      </c>
      <c r="N15" s="16" t="s">
        <v>15</v>
      </c>
      <c r="O15" s="16"/>
      <c r="S15" s="50"/>
      <c r="V15" s="45"/>
      <c r="W15" s="45"/>
      <c r="X15" s="45"/>
    </row>
    <row r="16" spans="1:25" ht="15" customHeight="1" x14ac:dyDescent="0.25">
      <c r="A16" s="34" t="s">
        <v>6</v>
      </c>
      <c r="B16" s="34" t="s">
        <v>94</v>
      </c>
      <c r="C16" s="46" t="s">
        <v>95</v>
      </c>
      <c r="D16" s="46"/>
      <c r="E16" s="46"/>
      <c r="F16" s="23">
        <f t="shared" si="0"/>
        <v>0</v>
      </c>
      <c r="G16" s="52"/>
      <c r="H16" s="20" t="s">
        <v>15</v>
      </c>
      <c r="I16" s="20" t="s">
        <v>15</v>
      </c>
      <c r="J16" s="52"/>
      <c r="K16" s="20" t="s">
        <v>15</v>
      </c>
      <c r="L16" s="52"/>
      <c r="M16" s="16" t="s">
        <v>15</v>
      </c>
      <c r="N16" s="16" t="s">
        <v>15</v>
      </c>
      <c r="O16" s="16"/>
      <c r="S16" s="50"/>
      <c r="V16" s="45"/>
      <c r="W16" s="45"/>
      <c r="X16" s="45"/>
    </row>
    <row r="17" spans="1:24" ht="15" customHeight="1" x14ac:dyDescent="0.25">
      <c r="A17" s="34" t="s">
        <v>7</v>
      </c>
      <c r="B17" s="34" t="s">
        <v>96</v>
      </c>
      <c r="C17" s="46" t="s">
        <v>97</v>
      </c>
      <c r="D17" s="46"/>
      <c r="E17" s="46"/>
      <c r="F17" s="23">
        <f t="shared" si="0"/>
        <v>0</v>
      </c>
      <c r="G17" s="52"/>
      <c r="H17" s="20" t="s">
        <v>15</v>
      </c>
      <c r="I17" s="20" t="s">
        <v>15</v>
      </c>
      <c r="J17" s="52"/>
      <c r="K17" s="20" t="s">
        <v>15</v>
      </c>
      <c r="L17" s="52"/>
      <c r="M17" s="16" t="s">
        <v>15</v>
      </c>
      <c r="N17" s="16" t="s">
        <v>15</v>
      </c>
      <c r="O17" s="16"/>
      <c r="S17" s="50"/>
      <c r="V17" s="45"/>
      <c r="W17" s="45"/>
      <c r="X17" s="45"/>
    </row>
    <row r="18" spans="1:24" ht="15" customHeight="1" x14ac:dyDescent="0.25">
      <c r="A18" s="34" t="s">
        <v>8</v>
      </c>
      <c r="B18" s="34" t="s">
        <v>98</v>
      </c>
      <c r="C18" s="46" t="s">
        <v>99</v>
      </c>
      <c r="D18" s="46"/>
      <c r="E18" s="46"/>
      <c r="F18" s="23">
        <f t="shared" si="0"/>
        <v>0</v>
      </c>
      <c r="G18" s="52"/>
      <c r="H18" s="20" t="s">
        <v>15</v>
      </c>
      <c r="I18" s="20" t="s">
        <v>15</v>
      </c>
      <c r="J18" s="52"/>
      <c r="K18" s="20" t="s">
        <v>15</v>
      </c>
      <c r="L18" s="52"/>
      <c r="M18" s="16" t="s">
        <v>15</v>
      </c>
      <c r="N18" s="16" t="s">
        <v>15</v>
      </c>
      <c r="O18" s="16"/>
      <c r="S18" s="50"/>
      <c r="V18" s="45"/>
      <c r="W18" s="45"/>
      <c r="X18" s="45"/>
    </row>
    <row r="19" spans="1:24" ht="15" customHeight="1" x14ac:dyDescent="0.25">
      <c r="A19" s="34" t="s">
        <v>9</v>
      </c>
      <c r="B19" s="34" t="s">
        <v>100</v>
      </c>
      <c r="C19" s="46" t="s">
        <v>101</v>
      </c>
      <c r="D19" s="46"/>
      <c r="E19" s="46"/>
      <c r="F19" s="23">
        <f t="shared" si="0"/>
        <v>0</v>
      </c>
      <c r="G19" s="52"/>
      <c r="H19" s="20" t="s">
        <v>15</v>
      </c>
      <c r="I19" s="20" t="s">
        <v>15</v>
      </c>
      <c r="J19" s="52"/>
      <c r="K19" s="20" t="s">
        <v>15</v>
      </c>
      <c r="L19" s="52"/>
      <c r="M19" s="16" t="s">
        <v>15</v>
      </c>
      <c r="N19" s="16" t="s">
        <v>15</v>
      </c>
      <c r="O19" s="16"/>
      <c r="S19" s="50"/>
      <c r="V19" s="45"/>
      <c r="W19" s="45"/>
      <c r="X19" s="45"/>
    </row>
    <row r="20" spans="1:24" ht="15" customHeight="1" x14ac:dyDescent="0.25">
      <c r="A20" s="34" t="s">
        <v>10</v>
      </c>
      <c r="B20" s="34" t="s">
        <v>102</v>
      </c>
      <c r="C20" s="46" t="s">
        <v>103</v>
      </c>
      <c r="D20" s="46"/>
      <c r="E20" s="46"/>
      <c r="F20" s="23">
        <f t="shared" si="0"/>
        <v>0</v>
      </c>
      <c r="G20" s="52"/>
      <c r="H20" s="20" t="s">
        <v>15</v>
      </c>
      <c r="I20" s="20" t="s">
        <v>15</v>
      </c>
      <c r="J20" s="52"/>
      <c r="K20" s="20" t="s">
        <v>15</v>
      </c>
      <c r="L20" s="52"/>
      <c r="M20" s="16" t="s">
        <v>15</v>
      </c>
      <c r="N20" s="16" t="s">
        <v>15</v>
      </c>
      <c r="O20" s="16"/>
      <c r="S20" s="50"/>
      <c r="V20" s="45"/>
      <c r="W20" s="45"/>
      <c r="X20" s="45"/>
    </row>
    <row r="21" spans="1:24" ht="15" customHeight="1" x14ac:dyDescent="0.25">
      <c r="A21" s="34" t="s">
        <v>11</v>
      </c>
      <c r="B21" s="34" t="s">
        <v>104</v>
      </c>
      <c r="C21" s="46" t="s">
        <v>105</v>
      </c>
      <c r="D21" s="46"/>
      <c r="E21" s="46"/>
      <c r="F21" s="23">
        <f t="shared" si="0"/>
        <v>0</v>
      </c>
      <c r="G21" s="52"/>
      <c r="H21" s="20" t="s">
        <v>15</v>
      </c>
      <c r="I21" s="20" t="s">
        <v>15</v>
      </c>
      <c r="J21" s="52"/>
      <c r="K21" s="20" t="s">
        <v>15</v>
      </c>
      <c r="L21" s="52"/>
      <c r="M21" s="16" t="s">
        <v>15</v>
      </c>
      <c r="N21" s="16" t="s">
        <v>15</v>
      </c>
      <c r="O21" s="16"/>
      <c r="S21" s="50"/>
      <c r="V21" s="45"/>
      <c r="W21" s="45"/>
      <c r="X21" s="45"/>
    </row>
    <row r="22" spans="1:24" ht="15" customHeight="1" x14ac:dyDescent="0.25">
      <c r="A22" s="34" t="s">
        <v>12</v>
      </c>
      <c r="B22" s="34" t="s">
        <v>106</v>
      </c>
      <c r="C22" s="46" t="s">
        <v>107</v>
      </c>
      <c r="D22" s="46"/>
      <c r="E22" s="46"/>
      <c r="F22" s="23">
        <f t="shared" si="0"/>
        <v>0</v>
      </c>
      <c r="G22" s="52"/>
      <c r="H22" s="20" t="s">
        <v>15</v>
      </c>
      <c r="I22" s="20" t="s">
        <v>15</v>
      </c>
      <c r="J22" s="52"/>
      <c r="K22" s="20" t="s">
        <v>15</v>
      </c>
      <c r="L22" s="52"/>
      <c r="M22" s="16" t="s">
        <v>15</v>
      </c>
      <c r="N22" s="16" t="s">
        <v>15</v>
      </c>
      <c r="O22" s="16"/>
      <c r="S22" s="50"/>
      <c r="V22" s="45"/>
      <c r="W22" s="45"/>
      <c r="X22" s="45"/>
    </row>
    <row r="23" spans="1:24" ht="15" customHeight="1" x14ac:dyDescent="0.25">
      <c r="A23" s="34" t="s">
        <v>13</v>
      </c>
      <c r="B23" s="34" t="s">
        <v>108</v>
      </c>
      <c r="C23" s="46" t="s">
        <v>109</v>
      </c>
      <c r="D23" s="46"/>
      <c r="E23" s="46"/>
      <c r="F23" s="23">
        <f t="shared" si="0"/>
        <v>0</v>
      </c>
      <c r="G23" s="52"/>
      <c r="H23" s="20" t="s">
        <v>15</v>
      </c>
      <c r="I23" s="20" t="s">
        <v>15</v>
      </c>
      <c r="J23" s="52"/>
      <c r="K23" s="20" t="s">
        <v>15</v>
      </c>
      <c r="L23" s="52"/>
      <c r="M23" s="16" t="s">
        <v>15</v>
      </c>
      <c r="N23" s="16" t="s">
        <v>15</v>
      </c>
      <c r="O23" s="16"/>
      <c r="S23" s="50"/>
      <c r="V23" s="45"/>
      <c r="W23" s="45"/>
      <c r="X23" s="45"/>
    </row>
    <row r="24" spans="1:24" ht="15" customHeight="1" x14ac:dyDescent="0.25">
      <c r="A24" s="34" t="s">
        <v>14</v>
      </c>
      <c r="B24" s="34" t="s">
        <v>110</v>
      </c>
      <c r="C24" s="46" t="s">
        <v>111</v>
      </c>
      <c r="D24" s="46"/>
      <c r="E24" s="46"/>
      <c r="F24" s="23">
        <f t="shared" si="0"/>
        <v>0</v>
      </c>
      <c r="G24" s="52"/>
      <c r="H24" s="20" t="s">
        <v>15</v>
      </c>
      <c r="I24" s="20" t="s">
        <v>15</v>
      </c>
      <c r="J24" s="52"/>
      <c r="K24" s="20" t="s">
        <v>15</v>
      </c>
      <c r="L24" s="52"/>
      <c r="M24" s="16" t="s">
        <v>15</v>
      </c>
      <c r="N24" s="16" t="s">
        <v>15</v>
      </c>
      <c r="O24" s="16"/>
      <c r="S24" s="50"/>
      <c r="V24" s="45"/>
      <c r="W24" s="45"/>
      <c r="X24" s="45"/>
    </row>
    <row r="25" spans="1:24" ht="15" customHeight="1" x14ac:dyDescent="0.25">
      <c r="A25" s="34" t="s">
        <v>57</v>
      </c>
      <c r="B25" s="34" t="s">
        <v>112</v>
      </c>
      <c r="C25" s="46" t="s">
        <v>113</v>
      </c>
      <c r="D25" s="46"/>
      <c r="E25" s="46"/>
      <c r="F25" s="23">
        <f>+COUNTIF(G25:W25,"/")</f>
        <v>0</v>
      </c>
      <c r="G25" s="52"/>
      <c r="H25" s="20" t="s">
        <v>15</v>
      </c>
      <c r="I25" s="20" t="s">
        <v>15</v>
      </c>
      <c r="J25" s="52"/>
      <c r="K25" s="20" t="s">
        <v>15</v>
      </c>
      <c r="L25" s="52"/>
      <c r="M25" s="16" t="s">
        <v>15</v>
      </c>
      <c r="N25" s="16" t="s">
        <v>15</v>
      </c>
      <c r="O25" s="16"/>
      <c r="S25" s="50"/>
      <c r="V25" s="45"/>
      <c r="W25" s="45"/>
      <c r="X25" s="45"/>
    </row>
    <row r="26" spans="1:24" ht="15" customHeight="1" x14ac:dyDescent="0.25">
      <c r="A26" s="34" t="s">
        <v>60</v>
      </c>
      <c r="B26" s="34" t="s">
        <v>114</v>
      </c>
      <c r="C26" s="46" t="s">
        <v>115</v>
      </c>
      <c r="D26" s="46"/>
      <c r="E26" s="46"/>
      <c r="F26" s="23">
        <f t="shared" ref="F26:F33" si="1">+COUNTIF(G26:W26,"/")</f>
        <v>0</v>
      </c>
      <c r="G26" s="52"/>
      <c r="H26" s="20" t="s">
        <v>15</v>
      </c>
      <c r="I26" s="20" t="s">
        <v>15</v>
      </c>
      <c r="J26" s="52"/>
      <c r="K26" s="20" t="s">
        <v>15</v>
      </c>
      <c r="L26" s="52"/>
      <c r="M26" s="16" t="s">
        <v>15</v>
      </c>
      <c r="N26" s="16" t="s">
        <v>15</v>
      </c>
      <c r="O26" s="16"/>
      <c r="S26" s="50"/>
      <c r="V26" s="45"/>
      <c r="W26" s="45"/>
      <c r="X26" s="45"/>
    </row>
    <row r="27" spans="1:24" ht="15" customHeight="1" x14ac:dyDescent="0.25">
      <c r="A27" s="34" t="s">
        <v>63</v>
      </c>
      <c r="B27" s="34" t="s">
        <v>116</v>
      </c>
      <c r="C27" s="46" t="s">
        <v>117</v>
      </c>
      <c r="D27" s="46"/>
      <c r="E27" s="46"/>
      <c r="F27" s="23">
        <f t="shared" si="1"/>
        <v>0</v>
      </c>
      <c r="G27" s="52"/>
      <c r="H27" s="20" t="s">
        <v>15</v>
      </c>
      <c r="I27" s="20" t="s">
        <v>15</v>
      </c>
      <c r="J27" s="52"/>
      <c r="K27" s="20" t="s">
        <v>15</v>
      </c>
      <c r="L27" s="52"/>
      <c r="M27" s="16" t="s">
        <v>15</v>
      </c>
      <c r="N27" s="16" t="s">
        <v>15</v>
      </c>
      <c r="O27" s="16"/>
      <c r="S27" s="50"/>
      <c r="V27" s="45"/>
      <c r="W27" s="45"/>
      <c r="X27" s="45"/>
    </row>
    <row r="28" spans="1:24" ht="15" customHeight="1" x14ac:dyDescent="0.25">
      <c r="A28" s="34" t="s">
        <v>66</v>
      </c>
      <c r="B28" s="34" t="s">
        <v>118</v>
      </c>
      <c r="C28" s="46" t="s">
        <v>119</v>
      </c>
      <c r="D28" s="46"/>
      <c r="E28" s="46"/>
      <c r="F28" s="23">
        <f t="shared" si="1"/>
        <v>0</v>
      </c>
      <c r="G28" s="52"/>
      <c r="H28" s="20" t="s">
        <v>15</v>
      </c>
      <c r="I28" s="20" t="s">
        <v>15</v>
      </c>
      <c r="J28" s="52"/>
      <c r="K28" s="20" t="s">
        <v>15</v>
      </c>
      <c r="L28" s="52"/>
      <c r="M28" s="16" t="s">
        <v>15</v>
      </c>
      <c r="N28" s="16" t="s">
        <v>15</v>
      </c>
      <c r="O28" s="16"/>
      <c r="S28" s="50"/>
      <c r="V28" s="45"/>
      <c r="W28" s="45"/>
      <c r="X28" s="45"/>
    </row>
    <row r="29" spans="1:24" ht="15" customHeight="1" x14ac:dyDescent="0.25">
      <c r="A29" s="34" t="s">
        <v>69</v>
      </c>
      <c r="B29" s="34" t="s">
        <v>120</v>
      </c>
      <c r="C29" s="46" t="s">
        <v>121</v>
      </c>
      <c r="D29" s="46"/>
      <c r="E29" s="46"/>
      <c r="F29" s="23">
        <f t="shared" si="1"/>
        <v>0</v>
      </c>
      <c r="G29" s="52"/>
      <c r="H29" s="20" t="s">
        <v>15</v>
      </c>
      <c r="I29" s="20" t="s">
        <v>15</v>
      </c>
      <c r="J29" s="52"/>
      <c r="K29" s="20" t="s">
        <v>15</v>
      </c>
      <c r="L29" s="52"/>
      <c r="M29" s="16" t="s">
        <v>15</v>
      </c>
      <c r="N29" s="16" t="s">
        <v>15</v>
      </c>
      <c r="O29" s="16"/>
      <c r="V29" s="45"/>
      <c r="W29" s="45"/>
      <c r="X29" s="45"/>
    </row>
    <row r="30" spans="1:24" ht="15" customHeight="1" x14ac:dyDescent="0.25">
      <c r="A30" s="34" t="s">
        <v>72</v>
      </c>
      <c r="B30" s="34" t="s">
        <v>122</v>
      </c>
      <c r="C30" s="46" t="s">
        <v>123</v>
      </c>
      <c r="D30" s="46"/>
      <c r="E30" s="46"/>
      <c r="F30" s="23">
        <f t="shared" si="1"/>
        <v>0</v>
      </c>
      <c r="G30" s="52"/>
      <c r="H30" s="20" t="s">
        <v>15</v>
      </c>
      <c r="I30" s="20" t="s">
        <v>15</v>
      </c>
      <c r="J30" s="52"/>
      <c r="K30" s="20" t="s">
        <v>15</v>
      </c>
      <c r="L30" s="52"/>
      <c r="M30" s="16" t="s">
        <v>15</v>
      </c>
      <c r="N30" s="16" t="s">
        <v>15</v>
      </c>
      <c r="O30" s="16"/>
      <c r="V30" s="45"/>
      <c r="W30" s="45"/>
      <c r="X30" s="45"/>
    </row>
    <row r="31" spans="1:24" ht="15" customHeight="1" x14ac:dyDescent="0.25">
      <c r="A31" s="34" t="s">
        <v>75</v>
      </c>
      <c r="B31" s="34" t="s">
        <v>124</v>
      </c>
      <c r="C31" s="46" t="s">
        <v>125</v>
      </c>
      <c r="D31" s="46"/>
      <c r="E31" s="46"/>
      <c r="F31" s="23">
        <f t="shared" si="1"/>
        <v>0</v>
      </c>
      <c r="G31" s="52"/>
      <c r="H31" s="20" t="s">
        <v>15</v>
      </c>
      <c r="I31" s="20" t="s">
        <v>15</v>
      </c>
      <c r="J31" s="52"/>
      <c r="K31" s="20" t="s">
        <v>15</v>
      </c>
      <c r="L31" s="52"/>
      <c r="M31" s="16" t="s">
        <v>15</v>
      </c>
      <c r="N31" s="16" t="s">
        <v>15</v>
      </c>
      <c r="O31" s="16"/>
      <c r="V31" s="45"/>
      <c r="W31" s="45"/>
      <c r="X31" s="45"/>
    </row>
    <row r="32" spans="1:24" ht="15" customHeight="1" x14ac:dyDescent="0.25">
      <c r="A32" s="34" t="s">
        <v>78</v>
      </c>
      <c r="B32" s="34" t="s">
        <v>126</v>
      </c>
      <c r="C32" s="46" t="s">
        <v>127</v>
      </c>
      <c r="D32" s="46"/>
      <c r="E32" s="46"/>
      <c r="F32" s="23">
        <f t="shared" si="1"/>
        <v>0</v>
      </c>
      <c r="G32" s="52"/>
      <c r="H32" s="20" t="s">
        <v>15</v>
      </c>
      <c r="I32" s="20" t="s">
        <v>15</v>
      </c>
      <c r="J32" s="52"/>
      <c r="K32" s="20" t="s">
        <v>15</v>
      </c>
      <c r="L32" s="52"/>
      <c r="M32" s="16" t="s">
        <v>15</v>
      </c>
      <c r="N32" s="16" t="s">
        <v>15</v>
      </c>
      <c r="O32" s="16"/>
      <c r="V32" s="45"/>
      <c r="W32" s="45"/>
      <c r="X32" s="45"/>
    </row>
    <row r="33" spans="1:24" ht="15" customHeight="1" x14ac:dyDescent="0.25">
      <c r="A33" s="34" t="s">
        <v>81</v>
      </c>
      <c r="B33" s="34" t="s">
        <v>128</v>
      </c>
      <c r="C33" s="46" t="s">
        <v>129</v>
      </c>
      <c r="D33" s="46"/>
      <c r="E33" s="46"/>
      <c r="F33" s="23">
        <f t="shared" si="1"/>
        <v>1</v>
      </c>
      <c r="G33" s="52"/>
      <c r="H33" s="20" t="s">
        <v>15</v>
      </c>
      <c r="I33" s="20" t="s">
        <v>15</v>
      </c>
      <c r="J33" s="52"/>
      <c r="K33" s="20" t="s">
        <v>16</v>
      </c>
      <c r="L33" s="52"/>
      <c r="M33" s="16" t="s">
        <v>15</v>
      </c>
      <c r="N33" s="16" t="s">
        <v>15</v>
      </c>
      <c r="O33" s="16"/>
      <c r="V33" s="45"/>
      <c r="W33" s="45"/>
      <c r="X33" s="45"/>
    </row>
    <row r="34" spans="1:24" x14ac:dyDescent="0.25">
      <c r="A34" s="33"/>
      <c r="B34" s="33"/>
      <c r="C34" s="46"/>
      <c r="D34" s="46"/>
      <c r="E34" s="46"/>
      <c r="F34" s="23"/>
      <c r="G34" s="52"/>
      <c r="H34" s="20"/>
      <c r="I34" s="20"/>
      <c r="J34" s="52"/>
      <c r="K34" s="20" t="s">
        <v>15</v>
      </c>
      <c r="L34" s="52"/>
      <c r="M34" s="16" t="s">
        <v>15</v>
      </c>
      <c r="N34" s="16"/>
      <c r="O34" s="16"/>
    </row>
  </sheetData>
  <mergeCells count="74">
    <mergeCell ref="G13:G34"/>
    <mergeCell ref="S13:S16"/>
    <mergeCell ref="S17:S20"/>
    <mergeCell ref="S21:S24"/>
    <mergeCell ref="S25:S28"/>
    <mergeCell ref="L13:L34"/>
    <mergeCell ref="P9:P12"/>
    <mergeCell ref="Q9:Q12"/>
    <mergeCell ref="R9:R12"/>
    <mergeCell ref="S9:S12"/>
    <mergeCell ref="T9:T12"/>
    <mergeCell ref="C24:E24"/>
    <mergeCell ref="B8:M8"/>
    <mergeCell ref="L9:L12"/>
    <mergeCell ref="M9:M12"/>
    <mergeCell ref="F9:F12"/>
    <mergeCell ref="C21:E21"/>
    <mergeCell ref="C22:E22"/>
    <mergeCell ref="C23:E23"/>
    <mergeCell ref="C17:E17"/>
    <mergeCell ref="C18:E18"/>
    <mergeCell ref="C19:E19"/>
    <mergeCell ref="C20:E20"/>
    <mergeCell ref="C12:E12"/>
    <mergeCell ref="C13:E13"/>
    <mergeCell ref="C14:E14"/>
    <mergeCell ref="C15:E15"/>
    <mergeCell ref="C16:E16"/>
    <mergeCell ref="A2:O2"/>
    <mergeCell ref="A3:O3"/>
    <mergeCell ref="A4:O4"/>
    <mergeCell ref="B9:C9"/>
    <mergeCell ref="N9:N12"/>
    <mergeCell ref="O9:O12"/>
    <mergeCell ref="G9:G12"/>
    <mergeCell ref="H9:H12"/>
    <mergeCell ref="I9:I12"/>
    <mergeCell ref="K9:K12"/>
    <mergeCell ref="J9:J12"/>
    <mergeCell ref="B6:M6"/>
    <mergeCell ref="B7:M7"/>
    <mergeCell ref="B5:M5"/>
    <mergeCell ref="J13:J3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33:X33"/>
    <mergeCell ref="V28:X28"/>
    <mergeCell ref="V29:X29"/>
    <mergeCell ref="V30:X30"/>
    <mergeCell ref="V31:X31"/>
    <mergeCell ref="V32:X32"/>
  </mergeCells>
  <conditionalFormatting sqref="F13:F3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A3" workbookViewId="0">
      <pane ySplit="960" topLeftCell="A19" activePane="bottomLeft"/>
      <selection activeCell="B3" sqref="B3:AH3"/>
      <selection pane="bottomLeft" activeCell="N13" sqref="N13:N33"/>
    </sheetView>
  </sheetViews>
  <sheetFormatPr baseColWidth="10" defaultRowHeight="15" x14ac:dyDescent="0.25"/>
  <cols>
    <col min="1" max="1" width="11.28515625" style="25" customWidth="1"/>
    <col min="2" max="2" width="3.140625" style="25" customWidth="1"/>
    <col min="3" max="5" width="11.42578125" style="25"/>
    <col min="6" max="6" width="17.28515625" style="25" customWidth="1"/>
    <col min="7" max="11" width="3.7109375" style="40" bestFit="1" customWidth="1"/>
    <col min="12" max="12" width="4.28515625" style="40" customWidth="1"/>
    <col min="13" max="14" width="4.42578125" style="40" customWidth="1"/>
    <col min="15" max="15" width="4.42578125" style="25" customWidth="1"/>
    <col min="16" max="16" width="3.85546875" style="25" customWidth="1"/>
    <col min="17" max="17" width="4.7109375" style="25" customWidth="1"/>
    <col min="18" max="20" width="3.7109375" style="25" bestFit="1" customWidth="1"/>
    <col min="21" max="16384" width="11.42578125" style="25"/>
  </cols>
  <sheetData>
    <row r="1" spans="1:22" x14ac:dyDescent="0.25">
      <c r="B1" s="26"/>
      <c r="C1" s="26"/>
      <c r="D1" s="26"/>
      <c r="E1" s="26"/>
      <c r="F1" s="26"/>
      <c r="G1" s="39"/>
      <c r="H1" s="39"/>
      <c r="I1" s="39"/>
      <c r="J1" s="39"/>
      <c r="K1" s="39"/>
      <c r="L1" s="39"/>
      <c r="M1" s="39"/>
      <c r="N1" s="39"/>
      <c r="O1" s="26"/>
      <c r="P1" s="26"/>
      <c r="Q1" s="26"/>
      <c r="R1" s="26"/>
      <c r="S1" s="26"/>
      <c r="T1" s="26"/>
      <c r="U1" s="26"/>
      <c r="V1" s="26"/>
    </row>
    <row r="2" spans="1:22" ht="18" x14ac:dyDescent="0.25">
      <c r="B2" s="58" t="s">
        <v>17</v>
      </c>
      <c r="C2" s="58"/>
      <c r="D2" s="58"/>
      <c r="E2" s="58"/>
      <c r="F2" s="58"/>
      <c r="G2" s="58"/>
      <c r="H2" s="58"/>
      <c r="I2" s="58"/>
      <c r="J2" s="58"/>
      <c r="K2" s="37"/>
      <c r="L2" s="37"/>
      <c r="M2" s="37"/>
      <c r="N2" s="37"/>
      <c r="O2" s="27"/>
      <c r="P2" s="27"/>
      <c r="Q2" s="27"/>
      <c r="R2" s="27"/>
      <c r="S2" s="27"/>
      <c r="T2" s="27"/>
      <c r="U2" s="27"/>
      <c r="V2" s="27"/>
    </row>
    <row r="3" spans="1:22" ht="18" x14ac:dyDescent="0.25">
      <c r="B3" s="58" t="s">
        <v>18</v>
      </c>
      <c r="C3" s="58"/>
      <c r="D3" s="58"/>
      <c r="E3" s="58"/>
      <c r="F3" s="58"/>
      <c r="G3" s="58"/>
      <c r="H3" s="58"/>
      <c r="I3" s="58"/>
      <c r="J3" s="58"/>
      <c r="K3" s="37"/>
      <c r="L3" s="37"/>
      <c r="M3" s="37"/>
      <c r="N3" s="37"/>
      <c r="O3" s="27"/>
      <c r="P3" s="27"/>
      <c r="Q3" s="27"/>
      <c r="R3" s="27"/>
      <c r="S3" s="27"/>
      <c r="T3" s="27"/>
      <c r="U3" s="27"/>
      <c r="V3" s="27"/>
    </row>
    <row r="4" spans="1:22" ht="15.75" x14ac:dyDescent="0.25">
      <c r="B4" s="59" t="s">
        <v>19</v>
      </c>
      <c r="C4" s="59"/>
      <c r="D4" s="59"/>
      <c r="E4" s="59"/>
      <c r="F4" s="59"/>
      <c r="G4" s="59"/>
      <c r="H4" s="59"/>
      <c r="I4" s="59"/>
      <c r="J4" s="59"/>
      <c r="K4" s="38"/>
      <c r="L4" s="38"/>
      <c r="M4" s="38"/>
      <c r="N4" s="38"/>
      <c r="O4" s="28"/>
      <c r="P4" s="28"/>
      <c r="Q4" s="28"/>
      <c r="R4" s="28"/>
      <c r="S4" s="28"/>
      <c r="T4" s="28"/>
      <c r="U4" s="28"/>
      <c r="V4" s="28"/>
    </row>
    <row r="5" spans="1:22" ht="15" customHeight="1" x14ac:dyDescent="0.25">
      <c r="A5" s="57" t="s">
        <v>20</v>
      </c>
      <c r="B5" s="57"/>
      <c r="C5" s="51" t="s">
        <v>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29"/>
      <c r="P5" s="29"/>
      <c r="Q5" s="29"/>
      <c r="R5" s="29"/>
      <c r="S5" s="29"/>
      <c r="T5" s="29"/>
      <c r="U5" s="29"/>
      <c r="V5" s="29"/>
    </row>
    <row r="6" spans="1:22" x14ac:dyDescent="0.25">
      <c r="A6" s="57" t="s">
        <v>21</v>
      </c>
      <c r="B6" s="57"/>
      <c r="C6" s="51" t="s">
        <v>130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22" ht="15" customHeight="1" x14ac:dyDescent="0.25">
      <c r="A7" s="57" t="s">
        <v>22</v>
      </c>
      <c r="B7" s="57"/>
      <c r="C7" s="51" t="s">
        <v>28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22" ht="15" customHeight="1" x14ac:dyDescent="0.25">
      <c r="A8" s="57" t="s">
        <v>23</v>
      </c>
      <c r="B8" s="57"/>
      <c r="C8" s="51" t="s">
        <v>30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22" ht="15" customHeight="1" x14ac:dyDescent="0.25">
      <c r="A9" s="57" t="s">
        <v>24</v>
      </c>
      <c r="B9" s="57"/>
      <c r="C9" s="49" t="s">
        <v>29</v>
      </c>
      <c r="D9" s="49"/>
      <c r="E9" s="24"/>
      <c r="F9" s="24"/>
      <c r="G9" s="50" t="s">
        <v>27</v>
      </c>
      <c r="H9" s="50">
        <v>42888</v>
      </c>
      <c r="I9" s="50">
        <v>42891</v>
      </c>
      <c r="J9" s="50">
        <v>42895</v>
      </c>
      <c r="K9" s="50">
        <v>42898</v>
      </c>
      <c r="L9" s="50">
        <v>42902</v>
      </c>
      <c r="M9" s="50">
        <v>42909</v>
      </c>
      <c r="N9" s="50">
        <v>42912</v>
      </c>
      <c r="O9" s="50">
        <v>42900</v>
      </c>
      <c r="P9" s="50">
        <v>42901</v>
      </c>
      <c r="Q9" s="50">
        <v>42902</v>
      </c>
      <c r="R9" s="50">
        <v>42903</v>
      </c>
      <c r="S9" s="50">
        <v>42904</v>
      </c>
      <c r="T9" s="50">
        <v>42905</v>
      </c>
      <c r="U9" s="60">
        <v>42809</v>
      </c>
    </row>
    <row r="10" spans="1:22" x14ac:dyDescent="0.25">
      <c r="A10" s="57" t="s">
        <v>25</v>
      </c>
      <c r="B10" s="57"/>
      <c r="C10" s="24">
        <f>+'Parcial 1'!B10+1</f>
        <v>2</v>
      </c>
      <c r="D10" s="24"/>
      <c r="E10" s="24"/>
      <c r="F10" s="24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60"/>
    </row>
    <row r="11" spans="1:22" x14ac:dyDescent="0.25">
      <c r="B11" s="24"/>
      <c r="C11" s="24"/>
      <c r="D11" s="24"/>
      <c r="E11" s="24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60"/>
    </row>
    <row r="12" spans="1:22" ht="24.75" customHeight="1" x14ac:dyDescent="0.25">
      <c r="A12" s="30" t="s">
        <v>0</v>
      </c>
      <c r="C12" s="30" t="s">
        <v>1</v>
      </c>
      <c r="D12" s="61" t="s">
        <v>2</v>
      </c>
      <c r="E12" s="61"/>
      <c r="F12" s="6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60"/>
    </row>
    <row r="13" spans="1:22" x14ac:dyDescent="0.25">
      <c r="A13" s="31" t="str">
        <f>+'Parcial 1'!A13</f>
        <v> 1</v>
      </c>
      <c r="C13" s="31" t="str">
        <f>+'Parcial 1'!B13</f>
        <v> 16000107</v>
      </c>
      <c r="D13" s="56" t="str">
        <f>+VLOOKUP(C13,'Parcial 1'!$B$13:$E$34,2,FALSE)</f>
        <v> Alonso Silva Gerardo</v>
      </c>
      <c r="E13" s="56"/>
      <c r="F13" s="56"/>
      <c r="G13" s="23">
        <f>+COUNTIF(H13:Z13,"/")</f>
        <v>0</v>
      </c>
      <c r="H13" s="11" t="s">
        <v>15</v>
      </c>
      <c r="I13" s="11" t="s">
        <v>15</v>
      </c>
      <c r="J13" s="11" t="s">
        <v>15</v>
      </c>
      <c r="K13" s="11" t="s">
        <v>15</v>
      </c>
      <c r="L13" s="11" t="s">
        <v>15</v>
      </c>
      <c r="M13" s="43" t="s">
        <v>15</v>
      </c>
      <c r="N13" s="11" t="s">
        <v>15</v>
      </c>
      <c r="O13" s="32"/>
      <c r="P13" s="32"/>
      <c r="Q13" s="32"/>
      <c r="R13" s="32"/>
      <c r="S13" s="32"/>
      <c r="T13" s="32"/>
      <c r="U13" s="32"/>
    </row>
    <row r="14" spans="1:22" ht="15" customHeight="1" x14ac:dyDescent="0.25">
      <c r="A14" s="31" t="str">
        <f>+'Parcial 1'!A14</f>
        <v> 2</v>
      </c>
      <c r="C14" s="31" t="str">
        <f>+'Parcial 1'!B14</f>
        <v> 16002557</v>
      </c>
      <c r="D14" s="56" t="str">
        <f>+VLOOKUP(C14,'Parcial 1'!$B$13:$E$34,2,FALSE)</f>
        <v> Argueta Bermúdez Juan Andrés</v>
      </c>
      <c r="E14" s="56"/>
      <c r="F14" s="56"/>
      <c r="G14" s="23">
        <f t="shared" ref="G14:G35" si="0">+COUNTIF(H14:Z14,"/")</f>
        <v>1</v>
      </c>
      <c r="H14" s="11" t="s">
        <v>15</v>
      </c>
      <c r="I14" s="11" t="s">
        <v>15</v>
      </c>
      <c r="J14" s="11" t="s">
        <v>15</v>
      </c>
      <c r="K14" s="11" t="s">
        <v>15</v>
      </c>
      <c r="L14" s="11" t="s">
        <v>15</v>
      </c>
      <c r="M14" s="11" t="s">
        <v>16</v>
      </c>
      <c r="N14" s="11" t="s">
        <v>15</v>
      </c>
      <c r="O14" s="32"/>
      <c r="P14" s="32"/>
      <c r="Q14" s="32"/>
      <c r="R14" s="32"/>
      <c r="S14" s="32"/>
      <c r="T14" s="32"/>
      <c r="U14" s="32"/>
    </row>
    <row r="15" spans="1:22" ht="15" customHeight="1" x14ac:dyDescent="0.25">
      <c r="A15" s="31" t="str">
        <f>+'Parcial 1'!A15</f>
        <v> 3</v>
      </c>
      <c r="C15" s="31" t="str">
        <f>+'Parcial 1'!B15</f>
        <v> 16000103</v>
      </c>
      <c r="D15" s="56" t="str">
        <f>+VLOOKUP(C15,'Parcial 1'!$B$13:$E$34,2,FALSE)</f>
        <v> Beltrán Arellano Roberto Carlos</v>
      </c>
      <c r="E15" s="56"/>
      <c r="F15" s="56"/>
      <c r="G15" s="23">
        <f t="shared" si="0"/>
        <v>1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11" t="s">
        <v>16</v>
      </c>
      <c r="N15" s="11" t="s">
        <v>15</v>
      </c>
      <c r="O15" s="32"/>
      <c r="P15" s="32"/>
      <c r="Q15" s="32"/>
      <c r="R15" s="32"/>
      <c r="S15" s="32"/>
      <c r="T15" s="32"/>
      <c r="U15" s="32"/>
    </row>
    <row r="16" spans="1:22" ht="15" customHeight="1" x14ac:dyDescent="0.25">
      <c r="A16" s="31" t="str">
        <f>+'Parcial 1'!A16</f>
        <v> 4</v>
      </c>
      <c r="C16" s="31" t="str">
        <f>+'Parcial 1'!B16</f>
        <v> 16001948</v>
      </c>
      <c r="D16" s="55" t="str">
        <f>+VLOOKUP(C16,'Parcial 1'!$B$13:$E$34,2,FALSE)</f>
        <v> Castro Álvarez Noemi</v>
      </c>
      <c r="E16" s="55"/>
      <c r="F16" s="55"/>
      <c r="G16" s="23">
        <f t="shared" si="0"/>
        <v>1</v>
      </c>
      <c r="H16" s="11" t="s">
        <v>15</v>
      </c>
      <c r="I16" s="11" t="s">
        <v>15</v>
      </c>
      <c r="J16" s="11" t="s">
        <v>15</v>
      </c>
      <c r="K16" s="11" t="s">
        <v>15</v>
      </c>
      <c r="L16" s="11" t="s">
        <v>15</v>
      </c>
      <c r="M16" s="11" t="s">
        <v>16</v>
      </c>
      <c r="N16" s="11" t="s">
        <v>15</v>
      </c>
      <c r="O16" s="32"/>
      <c r="P16" s="32"/>
      <c r="Q16" s="32"/>
      <c r="R16" s="32"/>
      <c r="S16" s="32"/>
      <c r="T16" s="32"/>
      <c r="U16" s="32"/>
    </row>
    <row r="17" spans="1:21" ht="15" customHeight="1" x14ac:dyDescent="0.25">
      <c r="A17" s="31" t="str">
        <f>+'Parcial 1'!A17</f>
        <v> 5</v>
      </c>
      <c r="C17" s="31" t="str">
        <f>+'Parcial 1'!B17</f>
        <v> 15000041</v>
      </c>
      <c r="D17" s="55" t="str">
        <f>+VLOOKUP(C17,'Parcial 1'!$B$13:$E$34,2,FALSE)</f>
        <v> Cruz Cordoba Irving</v>
      </c>
      <c r="E17" s="55"/>
      <c r="F17" s="55"/>
      <c r="G17" s="23">
        <f t="shared" si="0"/>
        <v>1</v>
      </c>
      <c r="H17" s="11" t="s">
        <v>16</v>
      </c>
      <c r="I17" s="11" t="s">
        <v>15</v>
      </c>
      <c r="J17" s="11" t="s">
        <v>15</v>
      </c>
      <c r="K17" s="11" t="s">
        <v>15</v>
      </c>
      <c r="L17" s="11" t="s">
        <v>15</v>
      </c>
      <c r="M17" s="43" t="s">
        <v>15</v>
      </c>
      <c r="N17" s="11" t="s">
        <v>15</v>
      </c>
      <c r="O17" s="32"/>
      <c r="P17" s="32"/>
      <c r="Q17" s="32"/>
      <c r="R17" s="32"/>
      <c r="S17" s="32"/>
      <c r="T17" s="32"/>
      <c r="U17" s="32"/>
    </row>
    <row r="18" spans="1:21" ht="15" customHeight="1" x14ac:dyDescent="0.25">
      <c r="A18" s="31" t="str">
        <f>+'Parcial 1'!A18</f>
        <v> 6</v>
      </c>
      <c r="C18" s="31" t="str">
        <f>+'Parcial 1'!B18</f>
        <v> 16000030</v>
      </c>
      <c r="D18" s="55" t="str">
        <f>+VLOOKUP(C18,'Parcial 1'!$B$13:$E$34,2,FALSE)</f>
        <v> Díaz Talavera Hugo</v>
      </c>
      <c r="E18" s="55"/>
      <c r="F18" s="55"/>
      <c r="G18" s="23">
        <f t="shared" si="0"/>
        <v>1</v>
      </c>
      <c r="H18" s="11" t="s">
        <v>16</v>
      </c>
      <c r="I18" s="11" t="s">
        <v>15</v>
      </c>
      <c r="J18" s="11" t="s">
        <v>15</v>
      </c>
      <c r="K18" s="11" t="s">
        <v>15</v>
      </c>
      <c r="L18" s="11" t="s">
        <v>15</v>
      </c>
      <c r="M18" s="43" t="s">
        <v>15</v>
      </c>
      <c r="N18" s="11" t="s">
        <v>15</v>
      </c>
      <c r="O18" s="32"/>
      <c r="P18" s="32"/>
      <c r="Q18" s="32"/>
      <c r="R18" s="32"/>
      <c r="S18" s="32"/>
      <c r="T18" s="32"/>
      <c r="U18" s="32"/>
    </row>
    <row r="19" spans="1:21" ht="15" customHeight="1" x14ac:dyDescent="0.25">
      <c r="A19" s="31" t="str">
        <f>+'Parcial 1'!A19</f>
        <v> 7</v>
      </c>
      <c r="C19" s="31" t="str">
        <f>+'Parcial 1'!B19</f>
        <v> 16000097</v>
      </c>
      <c r="D19" s="55" t="str">
        <f>+VLOOKUP(C19,'Parcial 1'!$B$13:$E$34,2,FALSE)</f>
        <v> Domínguez Rodríguez Joana Joselin</v>
      </c>
      <c r="E19" s="55"/>
      <c r="F19" s="55"/>
      <c r="G19" s="23">
        <f t="shared" si="0"/>
        <v>2</v>
      </c>
      <c r="H19" s="11" t="s">
        <v>16</v>
      </c>
      <c r="I19" s="11" t="s">
        <v>15</v>
      </c>
      <c r="J19" s="11" t="s">
        <v>15</v>
      </c>
      <c r="K19" s="11" t="s">
        <v>15</v>
      </c>
      <c r="L19" s="11" t="s">
        <v>15</v>
      </c>
      <c r="M19" s="11" t="s">
        <v>16</v>
      </c>
      <c r="N19" s="11" t="s">
        <v>15</v>
      </c>
      <c r="O19" s="32"/>
      <c r="P19" s="32"/>
      <c r="Q19" s="32"/>
      <c r="R19" s="32"/>
      <c r="S19" s="32"/>
      <c r="T19" s="32"/>
      <c r="U19" s="32"/>
    </row>
    <row r="20" spans="1:21" ht="15" customHeight="1" x14ac:dyDescent="0.25">
      <c r="A20" s="31" t="str">
        <f>+'Parcial 1'!A20</f>
        <v> 8</v>
      </c>
      <c r="C20" s="31" t="str">
        <f>+'Parcial 1'!B20</f>
        <v> 16000078</v>
      </c>
      <c r="D20" s="55" t="str">
        <f>+VLOOKUP(C20,'Parcial 1'!$B$13:$E$34,2,FALSE)</f>
        <v> García Chávez Andrea Viridiana</v>
      </c>
      <c r="E20" s="55"/>
      <c r="F20" s="55"/>
      <c r="G20" s="23">
        <f t="shared" si="0"/>
        <v>1</v>
      </c>
      <c r="H20" s="11" t="s">
        <v>16</v>
      </c>
      <c r="I20" s="11" t="s">
        <v>15</v>
      </c>
      <c r="J20" s="11" t="s">
        <v>15</v>
      </c>
      <c r="K20" s="11" t="s">
        <v>15</v>
      </c>
      <c r="L20" s="11" t="s">
        <v>15</v>
      </c>
      <c r="M20" s="43" t="s">
        <v>15</v>
      </c>
      <c r="N20" s="11" t="s">
        <v>15</v>
      </c>
      <c r="O20" s="32"/>
      <c r="P20" s="32"/>
      <c r="Q20" s="32"/>
      <c r="R20" s="32"/>
      <c r="S20" s="32"/>
      <c r="T20" s="32"/>
      <c r="U20" s="32"/>
    </row>
    <row r="21" spans="1:21" ht="15" customHeight="1" x14ac:dyDescent="0.25">
      <c r="A21" s="31" t="str">
        <f>+'Parcial 1'!A21</f>
        <v> 9</v>
      </c>
      <c r="C21" s="31" t="str">
        <f>+'Parcial 1'!B21</f>
        <v> 16000104</v>
      </c>
      <c r="D21" s="55" t="str">
        <f>+VLOOKUP(C21,'Parcial 1'!$B$13:$E$34,2,FALSE)</f>
        <v> Jacobo Tirado Ana Luz Esther</v>
      </c>
      <c r="E21" s="55"/>
      <c r="F21" s="55"/>
      <c r="G21" s="23">
        <f t="shared" si="0"/>
        <v>0</v>
      </c>
      <c r="H21" s="11" t="s">
        <v>15</v>
      </c>
      <c r="I21" s="11" t="s">
        <v>15</v>
      </c>
      <c r="J21" s="11" t="s">
        <v>15</v>
      </c>
      <c r="K21" s="11" t="s">
        <v>15</v>
      </c>
      <c r="L21" s="11" t="s">
        <v>15</v>
      </c>
      <c r="M21" s="43" t="s">
        <v>15</v>
      </c>
      <c r="N21" s="11" t="s">
        <v>15</v>
      </c>
      <c r="O21" s="32"/>
      <c r="P21" s="32"/>
      <c r="Q21" s="32"/>
      <c r="R21" s="32"/>
      <c r="S21" s="32"/>
      <c r="T21" s="32"/>
      <c r="U21" s="32"/>
    </row>
    <row r="22" spans="1:21" ht="15" customHeight="1" x14ac:dyDescent="0.25">
      <c r="A22" s="31" t="str">
        <f>+'Parcial 1'!A22</f>
        <v> 10</v>
      </c>
      <c r="C22" s="31" t="str">
        <f>+'Parcial 1'!B22</f>
        <v> 16001809</v>
      </c>
      <c r="D22" s="56" t="str">
        <f>+VLOOKUP(C22,'Parcial 1'!$B$13:$E$34,2,FALSE)</f>
        <v> Martínez Martínez Fátima</v>
      </c>
      <c r="E22" s="56"/>
      <c r="F22" s="56"/>
      <c r="G22" s="23">
        <f t="shared" si="0"/>
        <v>0</v>
      </c>
      <c r="H22" s="11" t="s">
        <v>15</v>
      </c>
      <c r="I22" s="11" t="s">
        <v>15</v>
      </c>
      <c r="J22" s="11" t="s">
        <v>15</v>
      </c>
      <c r="K22" s="11" t="s">
        <v>15</v>
      </c>
      <c r="L22" s="11" t="s">
        <v>15</v>
      </c>
      <c r="M22" s="11" t="s">
        <v>15</v>
      </c>
      <c r="N22" s="11" t="s">
        <v>15</v>
      </c>
      <c r="O22" s="32"/>
      <c r="P22" s="32"/>
      <c r="Q22" s="32"/>
      <c r="R22" s="32"/>
      <c r="S22" s="32"/>
      <c r="T22" s="32"/>
      <c r="U22" s="32"/>
    </row>
    <row r="23" spans="1:21" ht="15" customHeight="1" x14ac:dyDescent="0.25">
      <c r="A23" s="31" t="str">
        <f>+'Parcial 1'!A23</f>
        <v> 11</v>
      </c>
      <c r="C23" s="31" t="str">
        <f>+'Parcial 1'!B23</f>
        <v> 16000084</v>
      </c>
      <c r="D23" s="56" t="str">
        <f>+VLOOKUP(C23,'Parcial 1'!$B$13:$E$34,2,FALSE)</f>
        <v> Mora Hernández Brian Mitchel</v>
      </c>
      <c r="E23" s="56"/>
      <c r="F23" s="56"/>
      <c r="G23" s="23">
        <f t="shared" si="0"/>
        <v>0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  <c r="M23" s="11" t="s">
        <v>15</v>
      </c>
      <c r="N23" s="11" t="s">
        <v>15</v>
      </c>
      <c r="O23" s="32"/>
      <c r="P23" s="32"/>
      <c r="Q23" s="32"/>
      <c r="R23" s="32"/>
      <c r="S23" s="32"/>
      <c r="T23" s="32"/>
      <c r="U23" s="32"/>
    </row>
    <row r="24" spans="1:21" ht="15" customHeight="1" x14ac:dyDescent="0.25">
      <c r="A24" s="31" t="str">
        <f>+'Parcial 1'!A24</f>
        <v> 12</v>
      </c>
      <c r="C24" s="31" t="str">
        <f>+'Parcial 1'!B24</f>
        <v> 16000022</v>
      </c>
      <c r="D24" s="55" t="str">
        <f>+VLOOKUP(C24,'Parcial 1'!$B$13:$E$34,2,FALSE)</f>
        <v> Pérez García Eduardo Manuel</v>
      </c>
      <c r="E24" s="55"/>
      <c r="F24" s="55"/>
      <c r="G24" s="23">
        <f t="shared" si="0"/>
        <v>1</v>
      </c>
      <c r="H24" s="11" t="s">
        <v>16</v>
      </c>
      <c r="I24" s="11" t="s">
        <v>15</v>
      </c>
      <c r="J24" s="11" t="s">
        <v>15</v>
      </c>
      <c r="K24" s="11" t="s">
        <v>15</v>
      </c>
      <c r="L24" s="11" t="s">
        <v>15</v>
      </c>
      <c r="M24" s="43" t="s">
        <v>15</v>
      </c>
      <c r="N24" s="11" t="s">
        <v>15</v>
      </c>
      <c r="O24" s="32"/>
      <c r="P24" s="32"/>
      <c r="Q24" s="32"/>
      <c r="R24" s="32"/>
      <c r="S24" s="32"/>
      <c r="T24" s="32"/>
      <c r="U24" s="32"/>
    </row>
    <row r="25" spans="1:21" ht="15" customHeight="1" x14ac:dyDescent="0.25">
      <c r="A25" s="31" t="str">
        <f>+'Parcial 1'!A25</f>
        <v> 13</v>
      </c>
      <c r="C25" s="31" t="str">
        <f>+'Parcial 1'!B25</f>
        <v> 16000018</v>
      </c>
      <c r="D25" s="55" t="str">
        <f>+VLOOKUP(C25,'Parcial 1'!$B$13:$E$34,2,FALSE)</f>
        <v> Rico Gutiérrez Ernesto</v>
      </c>
      <c r="E25" s="55"/>
      <c r="F25" s="55"/>
      <c r="G25" s="23">
        <f t="shared" si="0"/>
        <v>0</v>
      </c>
      <c r="H25" s="11" t="s">
        <v>15</v>
      </c>
      <c r="I25" s="11" t="s">
        <v>15</v>
      </c>
      <c r="J25" s="11" t="s">
        <v>15</v>
      </c>
      <c r="K25" s="11" t="s">
        <v>15</v>
      </c>
      <c r="L25" s="11" t="s">
        <v>15</v>
      </c>
      <c r="M25" s="43" t="s">
        <v>15</v>
      </c>
      <c r="N25" s="11" t="s">
        <v>15</v>
      </c>
      <c r="O25" s="32"/>
      <c r="P25" s="32"/>
      <c r="Q25" s="32"/>
      <c r="R25" s="32"/>
      <c r="S25" s="32"/>
      <c r="T25" s="32"/>
      <c r="U25" s="32"/>
    </row>
    <row r="26" spans="1:21" x14ac:dyDescent="0.25">
      <c r="A26" s="31" t="str">
        <f>+'Parcial 1'!A26</f>
        <v> 14</v>
      </c>
      <c r="C26" s="31" t="str">
        <f>+'Parcial 1'!B26</f>
        <v> 16000012</v>
      </c>
      <c r="D26" s="55" t="str">
        <f>+VLOOKUP(C26,'Parcial 1'!$B$13:$E$34,2,FALSE)</f>
        <v> Sánchez Castro Gilberto</v>
      </c>
      <c r="E26" s="55"/>
      <c r="F26" s="55"/>
      <c r="G26" s="23">
        <f t="shared" si="0"/>
        <v>0</v>
      </c>
      <c r="H26" s="11" t="s">
        <v>15</v>
      </c>
      <c r="I26" s="11" t="s">
        <v>15</v>
      </c>
      <c r="J26" s="11" t="s">
        <v>15</v>
      </c>
      <c r="K26" s="11" t="s">
        <v>15</v>
      </c>
      <c r="L26" s="11" t="s">
        <v>15</v>
      </c>
      <c r="M26" s="43" t="s">
        <v>15</v>
      </c>
      <c r="N26" s="11" t="s">
        <v>15</v>
      </c>
      <c r="O26" s="32"/>
      <c r="P26" s="32"/>
      <c r="Q26" s="32"/>
      <c r="R26" s="32"/>
      <c r="S26" s="32"/>
      <c r="T26" s="32"/>
      <c r="U26" s="32"/>
    </row>
    <row r="27" spans="1:21" x14ac:dyDescent="0.25">
      <c r="A27" s="31" t="str">
        <f>+'Parcial 1'!A27</f>
        <v> 15</v>
      </c>
      <c r="C27" s="31" t="str">
        <f>+'Parcial 1'!B27</f>
        <v> 16000014</v>
      </c>
      <c r="D27" s="56" t="str">
        <f>+VLOOKUP(C27,'Parcial 1'!$B$13:$E$34,2,FALSE)</f>
        <v> Sánchez Pozos Cesar Eduardo</v>
      </c>
      <c r="E27" s="56"/>
      <c r="F27" s="56"/>
      <c r="G27" s="23">
        <f t="shared" si="0"/>
        <v>1</v>
      </c>
      <c r="H27" s="11" t="s">
        <v>15</v>
      </c>
      <c r="I27" s="11" t="s">
        <v>15</v>
      </c>
      <c r="J27" s="11" t="s">
        <v>15</v>
      </c>
      <c r="K27" s="11" t="s">
        <v>15</v>
      </c>
      <c r="L27" s="11" t="s">
        <v>15</v>
      </c>
      <c r="M27" s="11" t="s">
        <v>16</v>
      </c>
      <c r="N27" s="11" t="s">
        <v>15</v>
      </c>
      <c r="O27" s="32"/>
      <c r="P27" s="32"/>
      <c r="Q27" s="32"/>
      <c r="R27" s="32"/>
      <c r="S27" s="32"/>
      <c r="T27" s="32"/>
      <c r="U27" s="32"/>
    </row>
    <row r="28" spans="1:21" x14ac:dyDescent="0.25">
      <c r="A28" s="31" t="str">
        <f>+'Parcial 1'!A28</f>
        <v> 16</v>
      </c>
      <c r="C28" s="31" t="str">
        <f>+'Parcial 1'!B28</f>
        <v> 16000013</v>
      </c>
      <c r="D28" s="55" t="str">
        <f>+VLOOKUP(C28,'Parcial 1'!$B$13:$E$34,2,FALSE)</f>
        <v> Santos Alanis Misael</v>
      </c>
      <c r="E28" s="55"/>
      <c r="F28" s="55"/>
      <c r="G28" s="23">
        <f t="shared" si="0"/>
        <v>0</v>
      </c>
      <c r="H28" s="11" t="s">
        <v>15</v>
      </c>
      <c r="I28" s="11" t="s">
        <v>15</v>
      </c>
      <c r="J28" s="11" t="s">
        <v>15</v>
      </c>
      <c r="K28" s="11" t="s">
        <v>15</v>
      </c>
      <c r="L28" s="11" t="s">
        <v>15</v>
      </c>
      <c r="M28" s="11" t="s">
        <v>15</v>
      </c>
      <c r="N28" s="11" t="s">
        <v>15</v>
      </c>
      <c r="O28" s="32"/>
      <c r="P28" s="32"/>
      <c r="Q28" s="32"/>
      <c r="R28" s="32"/>
      <c r="S28" s="32"/>
      <c r="T28" s="32"/>
      <c r="U28" s="32"/>
    </row>
    <row r="29" spans="1:21" x14ac:dyDescent="0.25">
      <c r="A29" s="31" t="str">
        <f>+'Parcial 1'!A29</f>
        <v> 17</v>
      </c>
      <c r="C29" s="31" t="str">
        <f>+'Parcial 1'!B29</f>
        <v> 16002555</v>
      </c>
      <c r="D29" s="56" t="str">
        <f>+VLOOKUP(C29,'Parcial 1'!$B$13:$E$34,2,FALSE)</f>
        <v> Sierra Huerta Stacy Cristel</v>
      </c>
      <c r="E29" s="56"/>
      <c r="F29" s="56"/>
      <c r="G29" s="23">
        <f t="shared" si="0"/>
        <v>1</v>
      </c>
      <c r="H29" s="11" t="s">
        <v>15</v>
      </c>
      <c r="I29" s="11" t="s">
        <v>15</v>
      </c>
      <c r="J29" s="11" t="s">
        <v>15</v>
      </c>
      <c r="K29" s="11" t="s">
        <v>15</v>
      </c>
      <c r="L29" s="11" t="s">
        <v>15</v>
      </c>
      <c r="M29" s="11" t="s">
        <v>16</v>
      </c>
      <c r="N29" s="11" t="s">
        <v>15</v>
      </c>
      <c r="O29" s="32"/>
      <c r="P29" s="32"/>
      <c r="Q29" s="32"/>
      <c r="R29" s="32"/>
      <c r="S29" s="32"/>
      <c r="T29" s="32"/>
      <c r="U29" s="32"/>
    </row>
    <row r="30" spans="1:21" x14ac:dyDescent="0.25">
      <c r="A30" s="31" t="str">
        <f>+'Parcial 1'!A30</f>
        <v> 18</v>
      </c>
      <c r="C30" s="31" t="str">
        <f>+'Parcial 1'!B30</f>
        <v> 16000037</v>
      </c>
      <c r="D30" s="56" t="str">
        <f>+VLOOKUP(C30,'Parcial 1'!$B$13:$E$34,2,FALSE)</f>
        <v> Silva León Alan Ulises</v>
      </c>
      <c r="E30" s="56"/>
      <c r="F30" s="56"/>
      <c r="G30" s="23">
        <f t="shared" si="0"/>
        <v>0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43" t="s">
        <v>15</v>
      </c>
      <c r="N30" s="11" t="s">
        <v>15</v>
      </c>
      <c r="O30" s="32"/>
      <c r="P30" s="32"/>
      <c r="Q30" s="32"/>
      <c r="R30" s="32"/>
      <c r="S30" s="32"/>
      <c r="T30" s="32"/>
      <c r="U30" s="32"/>
    </row>
    <row r="31" spans="1:21" x14ac:dyDescent="0.25">
      <c r="A31" s="31" t="str">
        <f>+'Parcial 1'!A31</f>
        <v> 19</v>
      </c>
      <c r="B31" s="31"/>
      <c r="C31" s="31" t="str">
        <f>+'Parcial 1'!B31</f>
        <v> 16002559</v>
      </c>
      <c r="D31" s="56" t="str">
        <f>+VLOOKUP(C31,'Parcial 1'!$B$13:$E$34,2,FALSE)</f>
        <v> Solis Roca Israel</v>
      </c>
      <c r="E31" s="56"/>
      <c r="F31" s="56"/>
      <c r="G31" s="23">
        <f t="shared" si="0"/>
        <v>0</v>
      </c>
      <c r="H31" s="11" t="s">
        <v>15</v>
      </c>
      <c r="I31" s="11" t="s">
        <v>15</v>
      </c>
      <c r="J31" s="11" t="s">
        <v>15</v>
      </c>
      <c r="K31" s="40" t="s">
        <v>15</v>
      </c>
      <c r="L31" s="40" t="s">
        <v>15</v>
      </c>
      <c r="M31" s="40" t="s">
        <v>15</v>
      </c>
      <c r="N31" s="40" t="s">
        <v>15</v>
      </c>
    </row>
    <row r="32" spans="1:21" x14ac:dyDescent="0.25">
      <c r="A32" s="31" t="str">
        <f>+'Parcial 1'!A32</f>
        <v> 20</v>
      </c>
      <c r="C32" s="31" t="str">
        <f>+'Parcial 1'!B32</f>
        <v> 16000069</v>
      </c>
      <c r="D32" s="55" t="str">
        <f>+VLOOKUP(C32,'Parcial 1'!$B$13:$E$34,2,FALSE)</f>
        <v> Trenado Herrera Marco Alejandro</v>
      </c>
      <c r="E32" s="55"/>
      <c r="F32" s="55"/>
      <c r="G32" s="23">
        <f t="shared" si="0"/>
        <v>1</v>
      </c>
      <c r="H32" s="11" t="s">
        <v>16</v>
      </c>
      <c r="I32" s="41" t="s">
        <v>15</v>
      </c>
      <c r="J32" s="41" t="s">
        <v>15</v>
      </c>
      <c r="K32" s="40" t="s">
        <v>15</v>
      </c>
      <c r="L32" s="40" t="s">
        <v>15</v>
      </c>
      <c r="M32" s="42" t="s">
        <v>15</v>
      </c>
      <c r="N32" s="40" t="s">
        <v>15</v>
      </c>
    </row>
    <row r="33" spans="1:14" x14ac:dyDescent="0.25">
      <c r="A33" s="31" t="str">
        <f>+'Parcial 1'!A33</f>
        <v> 21</v>
      </c>
      <c r="C33" s="31" t="str">
        <f>+'Parcial 1'!B33</f>
        <v> 16000088</v>
      </c>
      <c r="D33" s="55" t="str">
        <f>+VLOOKUP(C33,'Parcial 1'!$B$13:$E$34,2,FALSE)</f>
        <v> Troncoso Tirado Paola</v>
      </c>
      <c r="E33" s="55"/>
      <c r="F33" s="55"/>
      <c r="G33" s="23">
        <f t="shared" si="0"/>
        <v>0</v>
      </c>
      <c r="H33" s="40" t="s">
        <v>15</v>
      </c>
      <c r="I33" s="40" t="s">
        <v>15</v>
      </c>
      <c r="J33" s="40" t="s">
        <v>15</v>
      </c>
      <c r="K33" s="40" t="s">
        <v>15</v>
      </c>
      <c r="L33" s="40" t="s">
        <v>15</v>
      </c>
      <c r="M33" s="42" t="s">
        <v>15</v>
      </c>
      <c r="N33" s="40" t="s">
        <v>15</v>
      </c>
    </row>
    <row r="34" spans="1:14" x14ac:dyDescent="0.25">
      <c r="A34" s="31">
        <f>+'Parcial 1'!A34</f>
        <v>0</v>
      </c>
      <c r="C34" s="31"/>
      <c r="D34" s="56"/>
      <c r="E34" s="56"/>
      <c r="F34" s="56"/>
      <c r="G34" s="23">
        <f t="shared" si="0"/>
        <v>0</v>
      </c>
    </row>
    <row r="35" spans="1:14" x14ac:dyDescent="0.25">
      <c r="A35" s="31">
        <f>+'Parcial 1'!A35</f>
        <v>0</v>
      </c>
      <c r="G35" s="23">
        <f t="shared" si="0"/>
        <v>0</v>
      </c>
    </row>
    <row r="36" spans="1:14" x14ac:dyDescent="0.25">
      <c r="A36" s="31">
        <f>+'Parcial 1'!A36</f>
        <v>0</v>
      </c>
    </row>
  </sheetData>
  <mergeCells count="52">
    <mergeCell ref="C8:N8"/>
    <mergeCell ref="D14:F14"/>
    <mergeCell ref="D15:F15"/>
    <mergeCell ref="D16:F16"/>
    <mergeCell ref="D17:F17"/>
    <mergeCell ref="D13:F13"/>
    <mergeCell ref="H9:H12"/>
    <mergeCell ref="D12:F12"/>
    <mergeCell ref="C9:D9"/>
    <mergeCell ref="G9:G12"/>
    <mergeCell ref="U9:U12"/>
    <mergeCell ref="S9:S12"/>
    <mergeCell ref="O9:O12"/>
    <mergeCell ref="I9:I12"/>
    <mergeCell ref="J9:J12"/>
    <mergeCell ref="K9:K12"/>
    <mergeCell ref="N9:N12"/>
    <mergeCell ref="R9:R12"/>
    <mergeCell ref="L9:L12"/>
    <mergeCell ref="T9:T12"/>
    <mergeCell ref="P9:P12"/>
    <mergeCell ref="Q9:Q12"/>
    <mergeCell ref="M9:M12"/>
    <mergeCell ref="D24:F24"/>
    <mergeCell ref="D25:F25"/>
    <mergeCell ref="D27:F27"/>
    <mergeCell ref="D26:F26"/>
    <mergeCell ref="D19:F19"/>
    <mergeCell ref="C5:N5"/>
    <mergeCell ref="C6:N6"/>
    <mergeCell ref="C7:N7"/>
    <mergeCell ref="B2:J2"/>
    <mergeCell ref="B3:J3"/>
    <mergeCell ref="B4:J4"/>
    <mergeCell ref="A5:B5"/>
    <mergeCell ref="A6:B6"/>
    <mergeCell ref="D32:F32"/>
    <mergeCell ref="D33:F33"/>
    <mergeCell ref="D34:F34"/>
    <mergeCell ref="A7:B7"/>
    <mergeCell ref="A8:B8"/>
    <mergeCell ref="A9:B9"/>
    <mergeCell ref="A10:B10"/>
    <mergeCell ref="D18:F18"/>
    <mergeCell ref="D28:F28"/>
    <mergeCell ref="D29:F29"/>
    <mergeCell ref="D30:F30"/>
    <mergeCell ref="D31:F31"/>
    <mergeCell ref="D20:F20"/>
    <mergeCell ref="D21:F21"/>
    <mergeCell ref="D22:F22"/>
    <mergeCell ref="D23:F23"/>
  </mergeCells>
  <conditionalFormatting sqref="G13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10" workbookViewId="0">
      <selection activeCell="I32" sqref="I32"/>
    </sheetView>
  </sheetViews>
  <sheetFormatPr baseColWidth="10" defaultRowHeight="15" x14ac:dyDescent="0.25"/>
  <cols>
    <col min="1" max="1" width="16.28515625" style="7" customWidth="1"/>
    <col min="2" max="4" width="11.42578125" style="7"/>
    <col min="5" max="5" width="17.7109375" style="7" customWidth="1"/>
    <col min="6" max="8" width="3.7109375" style="7" bestFit="1" customWidth="1"/>
    <col min="9" max="9" width="3.7109375" style="40" bestFit="1" customWidth="1"/>
    <col min="10" max="10" width="3.7109375" style="7" bestFit="1" customWidth="1"/>
    <col min="11" max="11" width="3.7109375" style="7" customWidth="1"/>
    <col min="12" max="16384" width="11.42578125" style="7"/>
  </cols>
  <sheetData>
    <row r="1" spans="1:20" ht="15.75" x14ac:dyDescent="0.25">
      <c r="A1" s="8"/>
      <c r="B1" s="8"/>
      <c r="C1" s="8"/>
      <c r="D1" s="8"/>
      <c r="E1" s="8"/>
      <c r="F1" s="8"/>
      <c r="G1" s="8"/>
      <c r="H1" s="8"/>
      <c r="I1" s="39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 x14ac:dyDescent="0.25">
      <c r="A2" s="62" t="s">
        <v>17</v>
      </c>
      <c r="B2" s="62"/>
      <c r="C2" s="62"/>
      <c r="D2" s="62"/>
      <c r="E2" s="62"/>
      <c r="F2" s="62"/>
      <c r="G2" s="62"/>
      <c r="H2" s="62"/>
      <c r="I2" s="62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 x14ac:dyDescent="0.25">
      <c r="A3" s="62" t="s">
        <v>18</v>
      </c>
      <c r="B3" s="62"/>
      <c r="C3" s="62"/>
      <c r="D3" s="62"/>
      <c r="E3" s="62"/>
      <c r="F3" s="62"/>
      <c r="G3" s="62"/>
      <c r="H3" s="62"/>
      <c r="I3" s="62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25">
      <c r="A4" s="63" t="s">
        <v>19</v>
      </c>
      <c r="B4" s="63"/>
      <c r="C4" s="63"/>
      <c r="D4" s="63"/>
      <c r="E4" s="63"/>
      <c r="F4" s="63"/>
      <c r="G4" s="63"/>
      <c r="H4" s="63"/>
      <c r="I4" s="63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3" t="s">
        <v>20</v>
      </c>
      <c r="B5" s="51" t="str">
        <f>+'[1]Parcial 1'!B5:C5</f>
        <v>Rivera Pizaña Mayra Neli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6"/>
      <c r="O5" s="6"/>
      <c r="P5" s="6"/>
      <c r="Q5" s="6"/>
      <c r="R5" s="6"/>
      <c r="S5" s="6"/>
      <c r="T5" s="6"/>
    </row>
    <row r="6" spans="1:20" x14ac:dyDescent="0.25">
      <c r="A6" s="3" t="s">
        <v>21</v>
      </c>
      <c r="B6" s="51" t="s">
        <v>130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20" ht="15" customHeight="1" x14ac:dyDescent="0.25">
      <c r="A7" s="3" t="s">
        <v>22</v>
      </c>
      <c r="B7" s="51" t="s">
        <v>28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20" ht="15" customHeight="1" x14ac:dyDescent="0.25">
      <c r="A8" s="3" t="s">
        <v>23</v>
      </c>
      <c r="B8" s="51" t="str">
        <f>+'[1]Parcial 1'!B8:C8</f>
        <v>Tecnologías de la información y comunicación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20" ht="15" customHeight="1" x14ac:dyDescent="0.25">
      <c r="A9" s="3" t="s">
        <v>24</v>
      </c>
      <c r="B9" s="49" t="s">
        <v>29</v>
      </c>
      <c r="C9" s="49"/>
      <c r="D9" s="4"/>
      <c r="E9" s="5"/>
      <c r="F9" s="64">
        <v>42919</v>
      </c>
      <c r="G9" s="64">
        <v>42923</v>
      </c>
      <c r="H9" s="64">
        <v>42926</v>
      </c>
      <c r="I9" s="73">
        <v>42929</v>
      </c>
      <c r="J9" s="64">
        <v>42932</v>
      </c>
      <c r="K9" s="64">
        <v>42935</v>
      </c>
      <c r="L9" s="64">
        <v>42938</v>
      </c>
      <c r="M9" s="65"/>
      <c r="N9" s="65"/>
      <c r="O9" s="65"/>
    </row>
    <row r="10" spans="1:20" x14ac:dyDescent="0.25">
      <c r="A10" s="3" t="s">
        <v>25</v>
      </c>
      <c r="B10" s="4">
        <f>+'Parcial 2'!C10+1</f>
        <v>3</v>
      </c>
      <c r="C10" s="4"/>
      <c r="D10" s="4"/>
      <c r="E10" s="5"/>
      <c r="F10" s="64"/>
      <c r="G10" s="64"/>
      <c r="H10" s="64"/>
      <c r="I10" s="73"/>
      <c r="J10" s="64"/>
      <c r="K10" s="64"/>
      <c r="L10" s="64"/>
      <c r="M10" s="65"/>
      <c r="N10" s="65"/>
      <c r="O10" s="65"/>
    </row>
    <row r="11" spans="1:20" x14ac:dyDescent="0.25">
      <c r="A11" s="5"/>
      <c r="B11" s="4"/>
      <c r="C11" s="4"/>
      <c r="D11" s="4"/>
      <c r="F11" s="64"/>
      <c r="G11" s="64"/>
      <c r="H11" s="64"/>
      <c r="I11" s="73"/>
      <c r="J11" s="64"/>
      <c r="K11" s="64"/>
      <c r="L11" s="64"/>
      <c r="M11" s="65"/>
      <c r="N11" s="65"/>
      <c r="O11" s="65"/>
    </row>
    <row r="12" spans="1:20" x14ac:dyDescent="0.25">
      <c r="A12" s="9" t="s">
        <v>0</v>
      </c>
      <c r="B12" s="9" t="s">
        <v>1</v>
      </c>
      <c r="C12" s="66" t="s">
        <v>2</v>
      </c>
      <c r="D12" s="66"/>
      <c r="E12" s="66"/>
      <c r="F12" s="64"/>
      <c r="G12" s="64"/>
      <c r="H12" s="64"/>
      <c r="I12" s="73"/>
      <c r="J12" s="64"/>
      <c r="K12" s="64"/>
      <c r="L12" s="64"/>
      <c r="M12" s="65"/>
      <c r="N12" s="65"/>
      <c r="O12" s="65"/>
    </row>
    <row r="13" spans="1:20" x14ac:dyDescent="0.25">
      <c r="A13" s="10" t="str">
        <f>+'Parcial 2'!A13</f>
        <v> 1</v>
      </c>
      <c r="B13" s="10" t="str">
        <f>+'Parcial 2'!C13</f>
        <v> 16000107</v>
      </c>
      <c r="C13" s="56" t="str">
        <f>+VLOOKUP(B13,'Parcial 2'!$C$13:$F$33,2,FALSE)</f>
        <v> Alonso Silva Gerardo</v>
      </c>
      <c r="D13" s="56"/>
      <c r="E13" s="56"/>
      <c r="F13" s="11" t="s">
        <v>15</v>
      </c>
      <c r="G13" s="11" t="s">
        <v>15</v>
      </c>
      <c r="H13" s="11" t="s">
        <v>15</v>
      </c>
      <c r="I13" s="11" t="s">
        <v>15</v>
      </c>
    </row>
    <row r="14" spans="1:20" ht="15" customHeight="1" x14ac:dyDescent="0.25">
      <c r="A14" s="10" t="str">
        <f>+'Parcial 2'!A14</f>
        <v> 2</v>
      </c>
      <c r="B14" s="10" t="str">
        <f>+'Parcial 2'!C14</f>
        <v> 16002557</v>
      </c>
      <c r="C14" s="56" t="str">
        <f>+VLOOKUP(B14,'Parcial 2'!$C$13:$F$33,2,FALSE)</f>
        <v> Argueta Bermúdez Juan Andrés</v>
      </c>
      <c r="D14" s="56"/>
      <c r="E14" s="56"/>
      <c r="F14" s="11" t="s">
        <v>15</v>
      </c>
      <c r="G14" s="11" t="s">
        <v>15</v>
      </c>
      <c r="H14" s="11" t="s">
        <v>15</v>
      </c>
      <c r="I14" s="11" t="s">
        <v>15</v>
      </c>
    </row>
    <row r="15" spans="1:20" ht="15" customHeight="1" x14ac:dyDescent="0.25">
      <c r="A15" s="10" t="str">
        <f>+'Parcial 2'!A15</f>
        <v> 3</v>
      </c>
      <c r="B15" s="10" t="str">
        <f>+'Parcial 2'!C15</f>
        <v> 16000103</v>
      </c>
      <c r="C15" s="56" t="str">
        <f>+VLOOKUP(B15,'Parcial 2'!$C$13:$F$33,2,FALSE)</f>
        <v> Beltrán Arellano Roberto Carlos</v>
      </c>
      <c r="D15" s="56"/>
      <c r="E15" s="56"/>
      <c r="F15" s="11" t="s">
        <v>15</v>
      </c>
      <c r="G15" s="11" t="s">
        <v>15</v>
      </c>
      <c r="H15" s="11" t="s">
        <v>15</v>
      </c>
      <c r="I15" s="11" t="s">
        <v>15</v>
      </c>
    </row>
    <row r="16" spans="1:20" ht="15" customHeight="1" x14ac:dyDescent="0.25">
      <c r="A16" s="10" t="str">
        <f>+'Parcial 2'!A16</f>
        <v> 4</v>
      </c>
      <c r="B16" s="10" t="str">
        <f>+'Parcial 2'!C16</f>
        <v> 16001948</v>
      </c>
      <c r="C16" s="56" t="str">
        <f>+VLOOKUP(B16,'Parcial 2'!$C$13:$F$33,2,FALSE)</f>
        <v> Castro Álvarez Noemi</v>
      </c>
      <c r="D16" s="56"/>
      <c r="E16" s="56"/>
      <c r="F16" s="11" t="s">
        <v>15</v>
      </c>
      <c r="G16" s="11" t="s">
        <v>15</v>
      </c>
      <c r="H16" s="11" t="s">
        <v>15</v>
      </c>
      <c r="I16" s="11" t="s">
        <v>15</v>
      </c>
    </row>
    <row r="17" spans="1:9" ht="15" customHeight="1" x14ac:dyDescent="0.25">
      <c r="A17" s="10" t="str">
        <f>+'Parcial 2'!A17</f>
        <v> 5</v>
      </c>
      <c r="B17" s="10" t="str">
        <f>+'Parcial 2'!C17</f>
        <v> 15000041</v>
      </c>
      <c r="C17" s="56" t="str">
        <f>+VLOOKUP(B17,'Parcial 2'!$C$13:$F$33,2,FALSE)</f>
        <v> Cruz Cordoba Irving</v>
      </c>
      <c r="D17" s="56"/>
      <c r="E17" s="56"/>
      <c r="F17" s="11" t="s">
        <v>15</v>
      </c>
      <c r="G17" s="11" t="s">
        <v>15</v>
      </c>
      <c r="H17" s="11" t="s">
        <v>15</v>
      </c>
      <c r="I17" s="11" t="s">
        <v>15</v>
      </c>
    </row>
    <row r="18" spans="1:9" ht="15" customHeight="1" x14ac:dyDescent="0.25">
      <c r="A18" s="10" t="str">
        <f>+'Parcial 2'!A18</f>
        <v> 6</v>
      </c>
      <c r="B18" s="10" t="str">
        <f>+'Parcial 2'!C18</f>
        <v> 16000030</v>
      </c>
      <c r="C18" s="56" t="str">
        <f>+VLOOKUP(B18,'Parcial 2'!$C$13:$F$33,2,FALSE)</f>
        <v> Díaz Talavera Hugo</v>
      </c>
      <c r="D18" s="56"/>
      <c r="E18" s="56"/>
      <c r="F18" s="11" t="s">
        <v>15</v>
      </c>
      <c r="G18" s="11" t="s">
        <v>15</v>
      </c>
      <c r="H18" s="11" t="s">
        <v>15</v>
      </c>
      <c r="I18" s="11" t="s">
        <v>15</v>
      </c>
    </row>
    <row r="19" spans="1:9" ht="15" customHeight="1" x14ac:dyDescent="0.25">
      <c r="A19" s="10" t="str">
        <f>+'Parcial 2'!A19</f>
        <v> 7</v>
      </c>
      <c r="B19" s="10" t="str">
        <f>+'Parcial 2'!C19</f>
        <v> 16000097</v>
      </c>
      <c r="C19" s="56" t="str">
        <f>+VLOOKUP(B19,'Parcial 2'!$C$13:$F$33,2,FALSE)</f>
        <v> Domínguez Rodríguez Joana Joselin</v>
      </c>
      <c r="D19" s="56"/>
      <c r="E19" s="56"/>
      <c r="F19" s="11" t="s">
        <v>15</v>
      </c>
      <c r="G19" s="11" t="s">
        <v>15</v>
      </c>
      <c r="H19" s="11" t="s">
        <v>15</v>
      </c>
      <c r="I19" s="11" t="s">
        <v>15</v>
      </c>
    </row>
    <row r="20" spans="1:9" ht="15" customHeight="1" x14ac:dyDescent="0.25">
      <c r="A20" s="10" t="str">
        <f>+'Parcial 2'!A20</f>
        <v> 8</v>
      </c>
      <c r="B20" s="10" t="str">
        <f>+'Parcial 2'!C20</f>
        <v> 16000078</v>
      </c>
      <c r="C20" s="56" t="str">
        <f>+VLOOKUP(B20,'Parcial 2'!$C$13:$F$33,2,FALSE)</f>
        <v> García Chávez Andrea Viridiana</v>
      </c>
      <c r="D20" s="56"/>
      <c r="E20" s="56"/>
      <c r="F20" s="11" t="s">
        <v>15</v>
      </c>
      <c r="G20" s="11" t="s">
        <v>15</v>
      </c>
      <c r="H20" s="11" t="s">
        <v>15</v>
      </c>
      <c r="I20" s="11" t="s">
        <v>15</v>
      </c>
    </row>
    <row r="21" spans="1:9" ht="15" customHeight="1" x14ac:dyDescent="0.25">
      <c r="A21" s="10" t="str">
        <f>+'Parcial 2'!A21</f>
        <v> 9</v>
      </c>
      <c r="B21" s="10" t="str">
        <f>+'Parcial 2'!C21</f>
        <v> 16000104</v>
      </c>
      <c r="C21" s="56" t="str">
        <f>+VLOOKUP(B21,'Parcial 2'!$C$13:$F$33,2,FALSE)</f>
        <v> Jacobo Tirado Ana Luz Esther</v>
      </c>
      <c r="D21" s="56"/>
      <c r="E21" s="56"/>
      <c r="F21" s="11" t="s">
        <v>15</v>
      </c>
      <c r="G21" s="11" t="s">
        <v>15</v>
      </c>
      <c r="H21" s="11" t="s">
        <v>15</v>
      </c>
      <c r="I21" s="11" t="s">
        <v>15</v>
      </c>
    </row>
    <row r="22" spans="1:9" ht="15" customHeight="1" x14ac:dyDescent="0.25">
      <c r="A22" s="10" t="str">
        <f>+'Parcial 2'!A22</f>
        <v> 10</v>
      </c>
      <c r="B22" s="10" t="str">
        <f>+'Parcial 2'!C22</f>
        <v> 16001809</v>
      </c>
      <c r="C22" s="56" t="str">
        <f>+VLOOKUP(B22,'Parcial 2'!$C$13:$F$33,2,FALSE)</f>
        <v> Martínez Martínez Fátima</v>
      </c>
      <c r="D22" s="56"/>
      <c r="E22" s="56"/>
      <c r="F22" s="11" t="s">
        <v>15</v>
      </c>
      <c r="G22" s="11" t="s">
        <v>15</v>
      </c>
      <c r="H22" s="11" t="s">
        <v>15</v>
      </c>
      <c r="I22" s="11" t="s">
        <v>15</v>
      </c>
    </row>
    <row r="23" spans="1:9" ht="15" customHeight="1" x14ac:dyDescent="0.25">
      <c r="A23" s="10" t="str">
        <f>+'Parcial 2'!A23</f>
        <v> 11</v>
      </c>
      <c r="B23" s="10" t="str">
        <f>+'Parcial 2'!C23</f>
        <v> 16000084</v>
      </c>
      <c r="C23" s="56" t="str">
        <f>+VLOOKUP(B23,'Parcial 2'!$C$13:$F$33,2,FALSE)</f>
        <v> Mora Hernández Brian Mitchel</v>
      </c>
      <c r="D23" s="56"/>
      <c r="E23" s="56"/>
      <c r="F23" s="11" t="s">
        <v>15</v>
      </c>
      <c r="G23" s="11" t="s">
        <v>15</v>
      </c>
      <c r="H23" s="11" t="s">
        <v>15</v>
      </c>
      <c r="I23" s="11" t="s">
        <v>15</v>
      </c>
    </row>
    <row r="24" spans="1:9" ht="15" customHeight="1" x14ac:dyDescent="0.25">
      <c r="A24" s="10" t="str">
        <f>+'Parcial 2'!A24</f>
        <v> 12</v>
      </c>
      <c r="B24" s="10" t="str">
        <f>+'Parcial 2'!C24</f>
        <v> 16000022</v>
      </c>
      <c r="C24" s="56" t="str">
        <f>+VLOOKUP(B24,'Parcial 2'!$C$13:$F$33,2,FALSE)</f>
        <v> Pérez García Eduardo Manuel</v>
      </c>
      <c r="D24" s="56"/>
      <c r="E24" s="56"/>
      <c r="F24" s="11" t="s">
        <v>15</v>
      </c>
      <c r="G24" s="11" t="s">
        <v>15</v>
      </c>
      <c r="H24" s="11" t="s">
        <v>15</v>
      </c>
      <c r="I24" s="11" t="s">
        <v>15</v>
      </c>
    </row>
    <row r="25" spans="1:9" ht="15" customHeight="1" x14ac:dyDescent="0.25">
      <c r="A25" s="10" t="str">
        <f>+'Parcial 2'!A25</f>
        <v> 13</v>
      </c>
      <c r="B25" s="10" t="str">
        <f>+'Parcial 2'!C25</f>
        <v> 16000018</v>
      </c>
      <c r="C25" s="56" t="str">
        <f>+VLOOKUP(B25,'Parcial 2'!$C$13:$F$33,2,FALSE)</f>
        <v> Rico Gutiérrez Ernesto</v>
      </c>
      <c r="D25" s="56"/>
      <c r="E25" s="56"/>
      <c r="F25" s="11" t="s">
        <v>15</v>
      </c>
      <c r="G25" s="11" t="s">
        <v>15</v>
      </c>
      <c r="H25" s="11" t="s">
        <v>15</v>
      </c>
      <c r="I25" s="11" t="s">
        <v>15</v>
      </c>
    </row>
    <row r="26" spans="1:9" ht="15" customHeight="1" x14ac:dyDescent="0.25">
      <c r="A26" s="10" t="str">
        <f>+'Parcial 2'!A26</f>
        <v> 14</v>
      </c>
      <c r="B26" s="10" t="str">
        <f>+'Parcial 2'!C26</f>
        <v> 16000012</v>
      </c>
      <c r="C26" s="56" t="str">
        <f>+VLOOKUP(B26,'Parcial 2'!$C$13:$F$33,2,FALSE)</f>
        <v> Sánchez Castro Gilberto</v>
      </c>
      <c r="D26" s="56"/>
      <c r="E26" s="56"/>
      <c r="F26" s="11" t="s">
        <v>15</v>
      </c>
      <c r="G26" s="11" t="s">
        <v>15</v>
      </c>
      <c r="H26" s="11" t="s">
        <v>15</v>
      </c>
      <c r="I26" s="11" t="s">
        <v>15</v>
      </c>
    </row>
    <row r="27" spans="1:9" ht="15" customHeight="1" x14ac:dyDescent="0.25">
      <c r="A27" s="10" t="str">
        <f>+'Parcial 2'!A27</f>
        <v> 15</v>
      </c>
      <c r="B27" s="10" t="str">
        <f>+'Parcial 2'!C27</f>
        <v> 16000014</v>
      </c>
      <c r="C27" s="56" t="str">
        <f>+VLOOKUP(B27,'Parcial 2'!$C$13:$F$33,2,FALSE)</f>
        <v> Sánchez Pozos Cesar Eduardo</v>
      </c>
      <c r="D27" s="56"/>
      <c r="E27" s="56"/>
      <c r="F27" s="11" t="s">
        <v>15</v>
      </c>
      <c r="G27" s="11" t="s">
        <v>15</v>
      </c>
      <c r="H27" s="11" t="s">
        <v>15</v>
      </c>
      <c r="I27" s="11" t="s">
        <v>15</v>
      </c>
    </row>
    <row r="28" spans="1:9" ht="15" customHeight="1" x14ac:dyDescent="0.25">
      <c r="A28" s="10" t="str">
        <f>+'Parcial 2'!A28</f>
        <v> 16</v>
      </c>
      <c r="B28" s="10" t="str">
        <f>+'Parcial 2'!C28</f>
        <v> 16000013</v>
      </c>
      <c r="C28" s="56" t="str">
        <f>+VLOOKUP(B28,'Parcial 2'!$C$13:$F$33,2,FALSE)</f>
        <v> Santos Alanis Misael</v>
      </c>
      <c r="D28" s="56"/>
      <c r="E28" s="56"/>
      <c r="F28" s="11" t="s">
        <v>15</v>
      </c>
      <c r="G28" s="11" t="s">
        <v>15</v>
      </c>
      <c r="H28" s="11" t="s">
        <v>15</v>
      </c>
      <c r="I28" s="11" t="s">
        <v>15</v>
      </c>
    </row>
    <row r="29" spans="1:9" ht="15" customHeight="1" x14ac:dyDescent="0.25">
      <c r="A29" s="10" t="str">
        <f>+'Parcial 2'!A29</f>
        <v> 17</v>
      </c>
      <c r="B29" s="10" t="str">
        <f>+'Parcial 2'!C29</f>
        <v> 16002555</v>
      </c>
      <c r="C29" s="56" t="str">
        <f>+VLOOKUP(B29,'Parcial 2'!$C$13:$F$33,2,FALSE)</f>
        <v> Sierra Huerta Stacy Cristel</v>
      </c>
      <c r="D29" s="56"/>
      <c r="E29" s="56"/>
      <c r="F29" s="11" t="s">
        <v>15</v>
      </c>
      <c r="G29" s="11" t="s">
        <v>15</v>
      </c>
      <c r="H29" s="11" t="s">
        <v>15</v>
      </c>
      <c r="I29" s="11" t="s">
        <v>15</v>
      </c>
    </row>
    <row r="30" spans="1:9" ht="15" customHeight="1" x14ac:dyDescent="0.25">
      <c r="A30" s="10" t="str">
        <f>+'Parcial 2'!A30</f>
        <v> 18</v>
      </c>
      <c r="B30" s="10" t="str">
        <f>+'Parcial 2'!C30</f>
        <v> 16000037</v>
      </c>
      <c r="C30" s="56" t="str">
        <f>+VLOOKUP(B30,'Parcial 2'!$C$13:$F$33,2,FALSE)</f>
        <v> Silva León Alan Ulises</v>
      </c>
      <c r="D30" s="56"/>
      <c r="E30" s="56"/>
      <c r="F30" s="11" t="s">
        <v>15</v>
      </c>
      <c r="G30" s="11" t="s">
        <v>15</v>
      </c>
      <c r="H30" s="11" t="s">
        <v>15</v>
      </c>
      <c r="I30" s="11" t="s">
        <v>15</v>
      </c>
    </row>
    <row r="31" spans="1:9" x14ac:dyDescent="0.25">
      <c r="A31" s="10" t="str">
        <f>+'Parcial 2'!A31</f>
        <v> 19</v>
      </c>
      <c r="B31" s="10" t="str">
        <f>+'Parcial 2'!C31</f>
        <v> 16002559</v>
      </c>
      <c r="C31" s="56" t="str">
        <f>+VLOOKUP(B31,'Parcial 2'!$C$13:$F$33,2,FALSE)</f>
        <v> Solis Roca Israel</v>
      </c>
      <c r="D31" s="56"/>
      <c r="E31" s="56"/>
      <c r="F31" s="40" t="s">
        <v>15</v>
      </c>
      <c r="G31" s="11" t="s">
        <v>15</v>
      </c>
      <c r="H31" s="11" t="s">
        <v>15</v>
      </c>
      <c r="I31" s="11" t="s">
        <v>15</v>
      </c>
    </row>
    <row r="32" spans="1:9" x14ac:dyDescent="0.25">
      <c r="A32" s="10" t="str">
        <f>+'Parcial 2'!A32</f>
        <v> 20</v>
      </c>
      <c r="B32" s="10" t="str">
        <f>+'Parcial 2'!C32</f>
        <v> 16000069</v>
      </c>
      <c r="C32" s="56" t="str">
        <f>+VLOOKUP(B32,'Parcial 2'!$C$13:$F$33,2,FALSE)</f>
        <v> Trenado Herrera Marco Alejandro</v>
      </c>
      <c r="D32" s="56"/>
      <c r="E32" s="56"/>
      <c r="F32" s="40" t="s">
        <v>15</v>
      </c>
      <c r="G32" s="12" t="s">
        <v>15</v>
      </c>
      <c r="H32" s="12" t="s">
        <v>15</v>
      </c>
      <c r="I32" s="41" t="s">
        <v>15</v>
      </c>
    </row>
    <row r="33" spans="1:9" x14ac:dyDescent="0.25">
      <c r="A33" s="10" t="str">
        <f>+'Parcial 2'!A33</f>
        <v> 21</v>
      </c>
      <c r="B33" s="10" t="str">
        <f>+'Parcial 2'!C33</f>
        <v> 16000088</v>
      </c>
      <c r="C33" s="56" t="str">
        <f>+VLOOKUP(B33,'Parcial 2'!$C$13:$F$33,2,FALSE)</f>
        <v> Troncoso Tirado Paola</v>
      </c>
      <c r="D33" s="56"/>
      <c r="E33" s="56"/>
      <c r="F33" s="40" t="s">
        <v>15</v>
      </c>
      <c r="G33" s="7" t="s">
        <v>15</v>
      </c>
      <c r="H33" s="7" t="s">
        <v>15</v>
      </c>
      <c r="I33" s="40" t="s">
        <v>15</v>
      </c>
    </row>
    <row r="34" spans="1:9" x14ac:dyDescent="0.25">
      <c r="B34" s="10"/>
    </row>
    <row r="35" spans="1:9" x14ac:dyDescent="0.25">
      <c r="B35" s="10"/>
    </row>
    <row r="36" spans="1:9" x14ac:dyDescent="0.25">
      <c r="B36" s="10"/>
    </row>
    <row r="37" spans="1:9" x14ac:dyDescent="0.25">
      <c r="B37" s="10"/>
    </row>
    <row r="38" spans="1:9" x14ac:dyDescent="0.25">
      <c r="B38" s="10"/>
    </row>
  </sheetData>
  <mergeCells count="40">
    <mergeCell ref="C32:E32"/>
    <mergeCell ref="C33:E33"/>
    <mergeCell ref="C31:E31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19:E19"/>
    <mergeCell ref="L9:L12"/>
    <mergeCell ref="M9:M12"/>
    <mergeCell ref="N9:N12"/>
    <mergeCell ref="O9:O12"/>
    <mergeCell ref="C12:E12"/>
    <mergeCell ref="I9:I12"/>
    <mergeCell ref="J9:J12"/>
    <mergeCell ref="K9:K12"/>
    <mergeCell ref="C14:E14"/>
    <mergeCell ref="C15:E15"/>
    <mergeCell ref="C16:E16"/>
    <mergeCell ref="C17:E17"/>
    <mergeCell ref="C18:E18"/>
    <mergeCell ref="A2:I2"/>
    <mergeCell ref="A3:I3"/>
    <mergeCell ref="A4:I4"/>
    <mergeCell ref="C13:E13"/>
    <mergeCell ref="B9:C9"/>
    <mergeCell ref="F9:F12"/>
    <mergeCell ref="G9:G12"/>
    <mergeCell ref="H9:H12"/>
    <mergeCell ref="B5:M5"/>
    <mergeCell ref="B6:M6"/>
    <mergeCell ref="B7:M7"/>
    <mergeCell ref="B8:M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" sqref="C1:E22"/>
    </sheetView>
  </sheetViews>
  <sheetFormatPr baseColWidth="10" defaultRowHeight="15" x14ac:dyDescent="0.25"/>
  <cols>
    <col min="2" max="2" width="28" customWidth="1"/>
    <col min="3" max="3" width="35.28515625" customWidth="1"/>
  </cols>
  <sheetData>
    <row r="1" spans="1:5" ht="15" customHeight="1" x14ac:dyDescent="0.25">
      <c r="A1" s="33" t="s">
        <v>3</v>
      </c>
      <c r="B1" s="33" t="s">
        <v>33</v>
      </c>
      <c r="C1" s="45" t="s">
        <v>34</v>
      </c>
      <c r="D1" s="45"/>
      <c r="E1" s="45"/>
    </row>
    <row r="2" spans="1:5" ht="15" customHeight="1" x14ac:dyDescent="0.25">
      <c r="A2" s="33" t="s">
        <v>4</v>
      </c>
      <c r="B2" s="33" t="s">
        <v>35</v>
      </c>
      <c r="C2" s="45" t="s">
        <v>36</v>
      </c>
      <c r="D2" s="45"/>
      <c r="E2" s="45"/>
    </row>
    <row r="3" spans="1:5" ht="15" customHeight="1" x14ac:dyDescent="0.25">
      <c r="A3" s="33" t="s">
        <v>5</v>
      </c>
      <c r="B3" s="33" t="s">
        <v>37</v>
      </c>
      <c r="C3" s="45" t="s">
        <v>38</v>
      </c>
      <c r="D3" s="45"/>
      <c r="E3" s="45"/>
    </row>
    <row r="4" spans="1:5" ht="15" customHeight="1" x14ac:dyDescent="0.25">
      <c r="A4" s="33" t="s">
        <v>6</v>
      </c>
      <c r="B4" s="33" t="s">
        <v>39</v>
      </c>
      <c r="C4" s="45" t="s">
        <v>40</v>
      </c>
      <c r="D4" s="45"/>
      <c r="E4" s="45"/>
    </row>
    <row r="5" spans="1:5" ht="15" customHeight="1" x14ac:dyDescent="0.25">
      <c r="A5" s="33" t="s">
        <v>7</v>
      </c>
      <c r="B5" s="33" t="s">
        <v>41</v>
      </c>
      <c r="C5" s="45" t="s">
        <v>42</v>
      </c>
      <c r="D5" s="45"/>
      <c r="E5" s="45"/>
    </row>
    <row r="6" spans="1:5" ht="15" customHeight="1" x14ac:dyDescent="0.25">
      <c r="A6" s="33" t="s">
        <v>8</v>
      </c>
      <c r="B6" s="33" t="s">
        <v>43</v>
      </c>
      <c r="C6" s="45" t="s">
        <v>44</v>
      </c>
      <c r="D6" s="45"/>
      <c r="E6" s="45"/>
    </row>
    <row r="7" spans="1:5" ht="15" customHeight="1" x14ac:dyDescent="0.25">
      <c r="A7" s="33" t="s">
        <v>9</v>
      </c>
      <c r="B7" s="33" t="s">
        <v>45</v>
      </c>
      <c r="C7" s="45" t="s">
        <v>46</v>
      </c>
      <c r="D7" s="45"/>
      <c r="E7" s="45"/>
    </row>
    <row r="8" spans="1:5" ht="15" customHeight="1" x14ac:dyDescent="0.25">
      <c r="A8" s="33" t="s">
        <v>10</v>
      </c>
      <c r="B8" s="33" t="s">
        <v>47</v>
      </c>
      <c r="C8" s="45" t="s">
        <v>48</v>
      </c>
      <c r="D8" s="45"/>
      <c r="E8" s="45"/>
    </row>
    <row r="9" spans="1:5" ht="15" customHeight="1" x14ac:dyDescent="0.25">
      <c r="A9" s="33" t="s">
        <v>11</v>
      </c>
      <c r="B9" s="33" t="s">
        <v>49</v>
      </c>
      <c r="C9" s="45" t="s">
        <v>50</v>
      </c>
      <c r="D9" s="45"/>
      <c r="E9" s="45"/>
    </row>
    <row r="10" spans="1:5" ht="15" customHeight="1" x14ac:dyDescent="0.25">
      <c r="A10" s="33" t="s">
        <v>12</v>
      </c>
      <c r="B10" s="33" t="s">
        <v>51</v>
      </c>
      <c r="C10" s="45" t="s">
        <v>52</v>
      </c>
      <c r="D10" s="45"/>
      <c r="E10" s="45"/>
    </row>
    <row r="11" spans="1:5" ht="15" customHeight="1" x14ac:dyDescent="0.25">
      <c r="A11" s="33" t="s">
        <v>13</v>
      </c>
      <c r="B11" s="33" t="s">
        <v>53</v>
      </c>
      <c r="C11" s="45" t="s">
        <v>54</v>
      </c>
      <c r="D11" s="45"/>
      <c r="E11" s="45"/>
    </row>
    <row r="12" spans="1:5" ht="15" customHeight="1" x14ac:dyDescent="0.25">
      <c r="A12" s="33" t="s">
        <v>14</v>
      </c>
      <c r="B12" s="33" t="s">
        <v>55</v>
      </c>
      <c r="C12" s="45" t="s">
        <v>56</v>
      </c>
      <c r="D12" s="45"/>
      <c r="E12" s="45"/>
    </row>
    <row r="13" spans="1:5" ht="15" customHeight="1" x14ac:dyDescent="0.25">
      <c r="A13" s="33" t="s">
        <v>57</v>
      </c>
      <c r="B13" s="33" t="s">
        <v>58</v>
      </c>
      <c r="C13" s="45" t="s">
        <v>59</v>
      </c>
      <c r="D13" s="45"/>
      <c r="E13" s="45"/>
    </row>
    <row r="14" spans="1:5" ht="15" customHeight="1" x14ac:dyDescent="0.25">
      <c r="A14" s="33" t="s">
        <v>60</v>
      </c>
      <c r="B14" s="33" t="s">
        <v>61</v>
      </c>
      <c r="C14" s="45" t="s">
        <v>62</v>
      </c>
      <c r="D14" s="45"/>
      <c r="E14" s="45"/>
    </row>
    <row r="15" spans="1:5" ht="15" customHeight="1" x14ac:dyDescent="0.25">
      <c r="A15" s="33" t="s">
        <v>63</v>
      </c>
      <c r="B15" s="33" t="s">
        <v>64</v>
      </c>
      <c r="C15" s="45" t="s">
        <v>65</v>
      </c>
      <c r="D15" s="45"/>
      <c r="E15" s="45"/>
    </row>
    <row r="16" spans="1:5" ht="15" customHeight="1" x14ac:dyDescent="0.25">
      <c r="A16" s="33" t="s">
        <v>66</v>
      </c>
      <c r="B16" s="33" t="s">
        <v>67</v>
      </c>
      <c r="C16" s="45" t="s">
        <v>68</v>
      </c>
      <c r="D16" s="45"/>
      <c r="E16" s="45"/>
    </row>
    <row r="17" spans="1:5" ht="15" customHeight="1" x14ac:dyDescent="0.25">
      <c r="A17" s="33" t="s">
        <v>69</v>
      </c>
      <c r="B17" s="33" t="s">
        <v>70</v>
      </c>
      <c r="C17" s="45" t="s">
        <v>71</v>
      </c>
      <c r="D17" s="45"/>
      <c r="E17" s="45"/>
    </row>
    <row r="18" spans="1:5" ht="15" customHeight="1" x14ac:dyDescent="0.25">
      <c r="A18" s="33" t="s">
        <v>72</v>
      </c>
      <c r="B18" s="33" t="s">
        <v>73</v>
      </c>
      <c r="C18" s="45" t="s">
        <v>74</v>
      </c>
      <c r="D18" s="45"/>
      <c r="E18" s="45"/>
    </row>
    <row r="19" spans="1:5" ht="15" customHeight="1" x14ac:dyDescent="0.25">
      <c r="A19" s="33" t="s">
        <v>75</v>
      </c>
      <c r="B19" s="33" t="s">
        <v>76</v>
      </c>
      <c r="C19" s="45" t="s">
        <v>77</v>
      </c>
      <c r="D19" s="45"/>
      <c r="E19" s="45"/>
    </row>
    <row r="20" spans="1:5" ht="15" customHeight="1" x14ac:dyDescent="0.25">
      <c r="A20" s="33" t="s">
        <v>78</v>
      </c>
      <c r="B20" s="33" t="s">
        <v>79</v>
      </c>
      <c r="C20" s="45" t="s">
        <v>80</v>
      </c>
      <c r="D20" s="45"/>
      <c r="E20" s="45"/>
    </row>
    <row r="21" spans="1:5" ht="15" customHeight="1" x14ac:dyDescent="0.25">
      <c r="A21" s="33" t="s">
        <v>81</v>
      </c>
      <c r="B21" s="33" t="s">
        <v>82</v>
      </c>
      <c r="C21" s="45" t="s">
        <v>83</v>
      </c>
      <c r="D21" s="45"/>
      <c r="E21" s="45"/>
    </row>
    <row r="22" spans="1:5" ht="15" customHeight="1" x14ac:dyDescent="0.25">
      <c r="A22" s="33" t="s">
        <v>84</v>
      </c>
      <c r="B22" s="33" t="s">
        <v>85</v>
      </c>
      <c r="C22" s="45" t="s">
        <v>86</v>
      </c>
      <c r="D22" s="45"/>
      <c r="E22" s="45"/>
    </row>
  </sheetData>
  <mergeCells count="22">
    <mergeCell ref="C6:E6"/>
    <mergeCell ref="C10:E10"/>
    <mergeCell ref="C17:E17"/>
    <mergeCell ref="C18:E18"/>
    <mergeCell ref="C11:E11"/>
    <mergeCell ref="C12:E12"/>
    <mergeCell ref="C19:E19"/>
    <mergeCell ref="C20:E20"/>
    <mergeCell ref="C21:E21"/>
    <mergeCell ref="C22:E22"/>
    <mergeCell ref="C1:E1"/>
    <mergeCell ref="C2:E2"/>
    <mergeCell ref="C3:E3"/>
    <mergeCell ref="C4:E4"/>
    <mergeCell ref="C5:E5"/>
    <mergeCell ref="C13:E13"/>
    <mergeCell ref="C14:E14"/>
    <mergeCell ref="C15:E15"/>
    <mergeCell ref="C16:E16"/>
    <mergeCell ref="C7:E7"/>
    <mergeCell ref="C8:E8"/>
    <mergeCell ref="C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L21" sqref="L21"/>
    </sheetView>
  </sheetViews>
  <sheetFormatPr baseColWidth="10" defaultRowHeight="15" x14ac:dyDescent="0.25"/>
  <sheetData>
    <row r="1" spans="1:4" x14ac:dyDescent="0.25">
      <c r="A1" t="s">
        <v>131</v>
      </c>
      <c r="D1" t="s">
        <v>132</v>
      </c>
    </row>
    <row r="2" spans="1:4" x14ac:dyDescent="0.25">
      <c r="A2" s="46" t="s">
        <v>89</v>
      </c>
      <c r="B2" s="46"/>
      <c r="C2" s="46"/>
    </row>
    <row r="3" spans="1:4" x14ac:dyDescent="0.25">
      <c r="A3" s="46" t="s">
        <v>91</v>
      </c>
      <c r="B3" s="46"/>
      <c r="C3" s="46"/>
    </row>
    <row r="4" spans="1:4" x14ac:dyDescent="0.25">
      <c r="A4" s="46" t="s">
        <v>93</v>
      </c>
      <c r="B4" s="46"/>
      <c r="C4" s="46"/>
      <c r="D4" s="44">
        <v>42912</v>
      </c>
    </row>
    <row r="5" spans="1:4" x14ac:dyDescent="0.25">
      <c r="A5" s="46" t="s">
        <v>95</v>
      </c>
      <c r="B5" s="46"/>
      <c r="C5" s="46"/>
    </row>
    <row r="6" spans="1:4" x14ac:dyDescent="0.25">
      <c r="A6" s="46" t="s">
        <v>97</v>
      </c>
      <c r="B6" s="46"/>
      <c r="C6" s="46"/>
      <c r="D6" s="44">
        <v>42912</v>
      </c>
    </row>
    <row r="7" spans="1:4" x14ac:dyDescent="0.25">
      <c r="A7" s="46" t="s">
        <v>99</v>
      </c>
      <c r="B7" s="46"/>
      <c r="C7" s="46"/>
      <c r="D7" s="44">
        <v>42912</v>
      </c>
    </row>
    <row r="8" spans="1:4" x14ac:dyDescent="0.25">
      <c r="A8" s="46" t="s">
        <v>101</v>
      </c>
      <c r="B8" s="46"/>
      <c r="C8" s="46"/>
      <c r="D8" s="44">
        <v>42912</v>
      </c>
    </row>
    <row r="9" spans="1:4" x14ac:dyDescent="0.25">
      <c r="A9" s="46" t="s">
        <v>103</v>
      </c>
      <c r="B9" s="46"/>
      <c r="C9" s="46"/>
      <c r="D9" s="44">
        <v>42912</v>
      </c>
    </row>
    <row r="10" spans="1:4" x14ac:dyDescent="0.25">
      <c r="A10" s="46" t="s">
        <v>105</v>
      </c>
      <c r="B10" s="46"/>
      <c r="C10" s="46"/>
    </row>
    <row r="11" spans="1:4" x14ac:dyDescent="0.25">
      <c r="A11" s="46" t="s">
        <v>107</v>
      </c>
      <c r="B11" s="46"/>
      <c r="C11" s="46"/>
    </row>
    <row r="12" spans="1:4" x14ac:dyDescent="0.25">
      <c r="A12" s="46" t="s">
        <v>109</v>
      </c>
      <c r="B12" s="46"/>
      <c r="C12" s="46"/>
    </row>
    <row r="13" spans="1:4" x14ac:dyDescent="0.25">
      <c r="A13" s="46" t="s">
        <v>111</v>
      </c>
      <c r="B13" s="46"/>
      <c r="C13" s="46"/>
    </row>
    <row r="14" spans="1:4" x14ac:dyDescent="0.25">
      <c r="A14" s="46" t="s">
        <v>113</v>
      </c>
      <c r="B14" s="46"/>
      <c r="C14" s="46"/>
    </row>
    <row r="15" spans="1:4" x14ac:dyDescent="0.25">
      <c r="A15" s="46" t="s">
        <v>115</v>
      </c>
      <c r="B15" s="46"/>
      <c r="C15" s="46"/>
    </row>
    <row r="16" spans="1:4" x14ac:dyDescent="0.25">
      <c r="A16" s="46" t="s">
        <v>117</v>
      </c>
      <c r="B16" s="46"/>
      <c r="C16" s="46"/>
      <c r="D16" s="44">
        <v>42912</v>
      </c>
    </row>
    <row r="17" spans="1:4" x14ac:dyDescent="0.25">
      <c r="A17" s="46" t="s">
        <v>119</v>
      </c>
      <c r="B17" s="46"/>
      <c r="C17" s="46"/>
    </row>
    <row r="18" spans="1:4" x14ac:dyDescent="0.25">
      <c r="A18" s="46" t="s">
        <v>121</v>
      </c>
      <c r="B18" s="46"/>
      <c r="C18" s="46"/>
    </row>
    <row r="19" spans="1:4" x14ac:dyDescent="0.25">
      <c r="A19" s="46" t="s">
        <v>123</v>
      </c>
      <c r="B19" s="46"/>
      <c r="C19" s="46"/>
    </row>
    <row r="20" spans="1:4" x14ac:dyDescent="0.25">
      <c r="A20" s="46" t="s">
        <v>125</v>
      </c>
      <c r="B20" s="46"/>
      <c r="C20" s="46"/>
    </row>
    <row r="21" spans="1:4" x14ac:dyDescent="0.25">
      <c r="A21" s="46" t="s">
        <v>127</v>
      </c>
      <c r="B21" s="46"/>
      <c r="C21" s="46"/>
      <c r="D21" s="44">
        <v>42912</v>
      </c>
    </row>
    <row r="22" spans="1:4" x14ac:dyDescent="0.25">
      <c r="A22" s="46" t="s">
        <v>129</v>
      </c>
      <c r="B22" s="46"/>
      <c r="C22" s="46"/>
    </row>
  </sheetData>
  <mergeCells count="21">
    <mergeCell ref="A20:C20"/>
    <mergeCell ref="A21:C21"/>
    <mergeCell ref="A22:C22"/>
    <mergeCell ref="A14:C14"/>
    <mergeCell ref="A15:C15"/>
    <mergeCell ref="A16:C16"/>
    <mergeCell ref="A17:C17"/>
    <mergeCell ref="A18:C18"/>
    <mergeCell ref="A19:C19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0" sqref="A10:C10"/>
    </sheetView>
  </sheetViews>
  <sheetFormatPr baseColWidth="10" defaultRowHeight="15" x14ac:dyDescent="0.25"/>
  <sheetData>
    <row r="1" spans="1:3" x14ac:dyDescent="0.25">
      <c r="A1" s="55" t="s">
        <v>89</v>
      </c>
      <c r="B1" s="55"/>
      <c r="C1" s="55"/>
    </row>
    <row r="2" spans="1:3" x14ac:dyDescent="0.25">
      <c r="A2" s="70" t="s">
        <v>91</v>
      </c>
      <c r="B2" s="70"/>
      <c r="C2" s="70"/>
    </row>
    <row r="3" spans="1:3" x14ac:dyDescent="0.25">
      <c r="A3" s="56" t="s">
        <v>93</v>
      </c>
      <c r="B3" s="56"/>
      <c r="C3" s="56"/>
    </row>
    <row r="4" spans="1:3" x14ac:dyDescent="0.25">
      <c r="A4" s="71" t="s">
        <v>95</v>
      </c>
      <c r="B4" s="71"/>
      <c r="C4" s="71"/>
    </row>
    <row r="5" spans="1:3" x14ac:dyDescent="0.25">
      <c r="A5" s="72" t="s">
        <v>97</v>
      </c>
      <c r="B5" s="72"/>
      <c r="C5" s="72"/>
    </row>
    <row r="6" spans="1:3" x14ac:dyDescent="0.25">
      <c r="A6" s="56" t="s">
        <v>99</v>
      </c>
      <c r="B6" s="56"/>
      <c r="C6" s="56"/>
    </row>
    <row r="7" spans="1:3" x14ac:dyDescent="0.25">
      <c r="A7" s="56" t="s">
        <v>101</v>
      </c>
      <c r="B7" s="56"/>
      <c r="C7" s="56"/>
    </row>
    <row r="8" spans="1:3" x14ac:dyDescent="0.25">
      <c r="A8" s="67" t="s">
        <v>103</v>
      </c>
      <c r="B8" s="67"/>
      <c r="C8" s="67"/>
    </row>
    <row r="9" spans="1:3" x14ac:dyDescent="0.25">
      <c r="A9" s="68" t="s">
        <v>105</v>
      </c>
      <c r="B9" s="68"/>
      <c r="C9" s="68"/>
    </row>
    <row r="10" spans="1:3" x14ac:dyDescent="0.25">
      <c r="A10" s="69" t="s">
        <v>107</v>
      </c>
      <c r="B10" s="69"/>
      <c r="C10" s="69"/>
    </row>
    <row r="11" spans="1:3" x14ac:dyDescent="0.25">
      <c r="A11" s="56" t="s">
        <v>109</v>
      </c>
      <c r="B11" s="56"/>
      <c r="C11" s="56"/>
    </row>
    <row r="12" spans="1:3" x14ac:dyDescent="0.25">
      <c r="A12" s="56" t="s">
        <v>111</v>
      </c>
      <c r="B12" s="56"/>
      <c r="C12" s="56"/>
    </row>
    <row r="13" spans="1:3" x14ac:dyDescent="0.25">
      <c r="A13" s="56" t="s">
        <v>113</v>
      </c>
      <c r="B13" s="56"/>
      <c r="C13" s="56"/>
    </row>
    <row r="14" spans="1:3" x14ac:dyDescent="0.25">
      <c r="A14" s="56" t="s">
        <v>115</v>
      </c>
      <c r="B14" s="56"/>
      <c r="C14" s="56"/>
    </row>
    <row r="15" spans="1:3" x14ac:dyDescent="0.25">
      <c r="A15" s="56" t="s">
        <v>117</v>
      </c>
      <c r="B15" s="56"/>
      <c r="C15" s="56"/>
    </row>
    <row r="16" spans="1:3" x14ac:dyDescent="0.25">
      <c r="A16" s="56" t="s">
        <v>119</v>
      </c>
      <c r="B16" s="56"/>
      <c r="C16" s="56"/>
    </row>
    <row r="17" spans="1:3" x14ac:dyDescent="0.25">
      <c r="A17" s="56" t="s">
        <v>121</v>
      </c>
      <c r="B17" s="56"/>
      <c r="C17" s="56"/>
    </row>
    <row r="18" spans="1:3" x14ac:dyDescent="0.25">
      <c r="A18" s="56" t="s">
        <v>123</v>
      </c>
      <c r="B18" s="56"/>
      <c r="C18" s="56"/>
    </row>
    <row r="19" spans="1:3" x14ac:dyDescent="0.25">
      <c r="A19" s="56" t="s">
        <v>125</v>
      </c>
      <c r="B19" s="56"/>
      <c r="C19" s="56"/>
    </row>
    <row r="20" spans="1:3" x14ac:dyDescent="0.25">
      <c r="A20" s="56" t="s">
        <v>127</v>
      </c>
      <c r="B20" s="56"/>
      <c r="C20" s="56"/>
    </row>
    <row r="21" spans="1:3" x14ac:dyDescent="0.25">
      <c r="A21" s="56" t="s">
        <v>129</v>
      </c>
      <c r="B21" s="56"/>
      <c r="C21" s="56"/>
    </row>
  </sheetData>
  <mergeCells count="21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A13:C13"/>
    <mergeCell ref="A14:C14"/>
    <mergeCell ref="A15:C15"/>
    <mergeCell ref="A16:C16"/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Parcial 1</vt:lpstr>
      <vt:lpstr>Parcial 2</vt:lpstr>
      <vt:lpstr>Parcial 3</vt:lpstr>
      <vt:lpstr>Hoja3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NeliVino</dc:creator>
  <cp:lastModifiedBy>NeliVino</cp:lastModifiedBy>
  <dcterms:created xsi:type="dcterms:W3CDTF">2017-01-20T00:31:26Z</dcterms:created>
  <dcterms:modified xsi:type="dcterms:W3CDTF">2017-06-29T15:53:43Z</dcterms:modified>
</cp:coreProperties>
</file>