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105" windowWidth="11250" windowHeight="8025" activeTab="1"/>
  </bookViews>
  <sheets>
    <sheet name="Parcial 1" sheetId="2" r:id="rId1"/>
    <sheet name="Parcial 2" sheetId="4" r:id="rId2"/>
    <sheet name="Parcial 3" sheetId="5" r:id="rId3"/>
    <sheet name="Hoja3" sheetId="3" r:id="rId4"/>
  </sheets>
  <externalReferences>
    <externalReference r:id="rId5"/>
  </externalReferences>
  <calcPr calcId="145621"/>
</workbook>
</file>

<file path=xl/calcChain.xml><?xml version="1.0" encoding="utf-8"?>
<calcChain xmlns="http://schemas.openxmlformats.org/spreadsheetml/2006/main">
  <c r="A21" i="5" l="1"/>
  <c r="A22" i="5"/>
  <c r="A23" i="5"/>
  <c r="C14" i="5" l="1"/>
  <c r="C18" i="5"/>
  <c r="C22" i="5"/>
  <c r="B14" i="5"/>
  <c r="B15" i="5"/>
  <c r="C15" i="5" s="1"/>
  <c r="B16" i="5"/>
  <c r="C16" i="5" s="1"/>
  <c r="B17" i="5"/>
  <c r="C17" i="5" s="1"/>
  <c r="B18" i="5"/>
  <c r="B19" i="5"/>
  <c r="C19" i="5" s="1"/>
  <c r="B20" i="5"/>
  <c r="C20" i="5" s="1"/>
  <c r="B21" i="5"/>
  <c r="C21" i="5" s="1"/>
  <c r="B22" i="5"/>
  <c r="B23" i="5"/>
  <c r="C23" i="5" s="1"/>
  <c r="A14" i="5"/>
  <c r="A15" i="5"/>
  <c r="A16" i="5"/>
  <c r="A17" i="5"/>
  <c r="A18" i="5"/>
  <c r="A19" i="5"/>
  <c r="A20" i="5"/>
  <c r="D14" i="4"/>
  <c r="D15" i="4"/>
  <c r="D16" i="4"/>
  <c r="D17" i="4"/>
  <c r="D18" i="4"/>
  <c r="D19" i="4"/>
  <c r="D20" i="4"/>
  <c r="D21" i="4"/>
  <c r="D22" i="4"/>
  <c r="D23" i="4"/>
  <c r="D24" i="4"/>
  <c r="D13" i="4"/>
  <c r="C14" i="4"/>
  <c r="C15" i="4"/>
  <c r="C16" i="4"/>
  <c r="C17" i="4"/>
  <c r="C18" i="4"/>
  <c r="C19" i="4"/>
  <c r="C20" i="4"/>
  <c r="C21" i="4"/>
  <c r="C22" i="4"/>
  <c r="C23" i="4"/>
  <c r="C24" i="4"/>
  <c r="A14" i="4"/>
  <c r="A15" i="4"/>
  <c r="A16" i="4"/>
  <c r="A17" i="4"/>
  <c r="A18" i="4"/>
  <c r="A19" i="4"/>
  <c r="A20" i="4"/>
  <c r="A21" i="4"/>
  <c r="A22" i="4"/>
  <c r="A23" i="4"/>
  <c r="A24" i="4"/>
  <c r="B8" i="5"/>
  <c r="B5" i="5"/>
  <c r="G24" i="4" l="1"/>
  <c r="G23" i="4"/>
  <c r="G22" i="4"/>
  <c r="G21" i="4"/>
  <c r="G20" i="4"/>
  <c r="G19" i="4"/>
  <c r="G18" i="4"/>
  <c r="G17" i="4"/>
  <c r="G16" i="4"/>
  <c r="G15" i="4"/>
  <c r="G14" i="4"/>
  <c r="G13" i="4"/>
  <c r="H25" i="2" l="1"/>
  <c r="I25" i="2"/>
  <c r="J25" i="2"/>
  <c r="K25" i="2"/>
  <c r="L25" i="2"/>
  <c r="M25" i="2"/>
  <c r="N25" i="2"/>
  <c r="O25" i="2"/>
  <c r="P25" i="2"/>
  <c r="Q25" i="2"/>
  <c r="R25" i="2"/>
  <c r="G25" i="2"/>
  <c r="F14" i="2" l="1"/>
  <c r="F15" i="2"/>
  <c r="F16" i="2"/>
  <c r="F17" i="2"/>
  <c r="F18" i="2"/>
  <c r="F19" i="2"/>
  <c r="F20" i="2"/>
  <c r="F21" i="2"/>
  <c r="F22" i="2"/>
  <c r="F23" i="2"/>
  <c r="F24" i="2"/>
  <c r="F13" i="2"/>
  <c r="C13" i="4"/>
  <c r="A13" i="4"/>
  <c r="A13" i="5" s="1"/>
  <c r="C10" i="4"/>
  <c r="B10" i="5" s="1"/>
  <c r="B8" i="2"/>
  <c r="B5" i="2"/>
  <c r="B13" i="5" l="1"/>
  <c r="C13" i="5" s="1"/>
</calcChain>
</file>

<file path=xl/sharedStrings.xml><?xml version="1.0" encoding="utf-8"?>
<sst xmlns="http://schemas.openxmlformats.org/spreadsheetml/2006/main" count="368" uniqueCount="59">
  <si>
    <t>No.</t>
  </si>
  <si>
    <t>Matricula</t>
  </si>
  <si>
    <t>Nombre</t>
  </si>
  <si>
    <t> 1</t>
  </si>
  <si>
    <t> 16001848</t>
  </si>
  <si>
    <t> Arevalo Sánchez Luis David</t>
  </si>
  <si>
    <t> 2</t>
  </si>
  <si>
    <t> 16000128</t>
  </si>
  <si>
    <t> Arreola Barrios José Andrés</t>
  </si>
  <si>
    <t> 3</t>
  </si>
  <si>
    <t> 4</t>
  </si>
  <si>
    <t> 16002556</t>
  </si>
  <si>
    <t> Chacón Alba Carlos</t>
  </si>
  <si>
    <t> 5</t>
  </si>
  <si>
    <t> 16000112</t>
  </si>
  <si>
    <t> Cruz Servin Eduardo Rafael</t>
  </si>
  <si>
    <t> 6</t>
  </si>
  <si>
    <t> 16002505</t>
  </si>
  <si>
    <t> Germán García Eduardo</t>
  </si>
  <si>
    <t> 7</t>
  </si>
  <si>
    <t> 16002047</t>
  </si>
  <si>
    <t> Hernández Serrano Vanessa De Guadalupe</t>
  </si>
  <si>
    <t> 8</t>
  </si>
  <si>
    <t> 9</t>
  </si>
  <si>
    <t> 16001754</t>
  </si>
  <si>
    <t> Juárez Lorenzo Alfredo</t>
  </si>
  <si>
    <t> 10</t>
  </si>
  <si>
    <t> 16002518</t>
  </si>
  <si>
    <t> López Mejía Ana Cecilia</t>
  </si>
  <si>
    <t> 11</t>
  </si>
  <si>
    <t> 12</t>
  </si>
  <si>
    <t> 16000072</t>
  </si>
  <si>
    <t> Moreno Martínez Lizbeth</t>
  </si>
  <si>
    <t> 16000062</t>
  </si>
  <si>
    <t> Solis Pineda María</t>
  </si>
  <si>
    <t> 16001713</t>
  </si>
  <si>
    <t> Soria Uribe Leonardo</t>
  </si>
  <si>
    <t> 16002552</t>
  </si>
  <si>
    <t> Zavala Castañeda María José</t>
  </si>
  <si>
    <t>.</t>
  </si>
  <si>
    <t>/</t>
  </si>
  <si>
    <t>Universidad Tecnológica de León</t>
  </si>
  <si>
    <t>Sistema de Gestión de Calidad y Ambiental</t>
  </si>
  <si>
    <t>INTEGRACIÓN DE CALIFICACIONES</t>
  </si>
  <si>
    <t>PROFESOR (A):</t>
  </si>
  <si>
    <t>GRUPO:</t>
  </si>
  <si>
    <t>MATERIA:</t>
  </si>
  <si>
    <t>UGAC:</t>
  </si>
  <si>
    <t>PERIODO:</t>
  </si>
  <si>
    <t>PARCIAL:</t>
  </si>
  <si>
    <t>Rivera Pizaña Mayra Neli</t>
  </si>
  <si>
    <t>Faltas</t>
  </si>
  <si>
    <t>MC - 302</t>
  </si>
  <si>
    <t>Administración de la Función Informática</t>
  </si>
  <si>
    <t>Mayo - Agosto 2017</t>
  </si>
  <si>
    <t>Tecnológias de la Información y Comunicación</t>
  </si>
  <si>
    <t>Día de las Madres</t>
  </si>
  <si>
    <t>Día del Maestro</t>
  </si>
  <si>
    <t>Batalla de Puebla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</si>
</sst>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b/>
      <sz val="9"/>
      <color rgb="FF333333"/>
      <name val="Verdana"/>
      <family val="2"/>
    </font>
    <font>
      <sz val="8"/>
      <color rgb="FF333333"/>
      <name val="Verdana"/>
      <family val="2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2"/>
      <color theme="1" tint="4.9989318521683403E-2"/>
      <name val="Arial"/>
      <family val="2"/>
    </font>
    <font>
      <b/>
      <sz val="14"/>
      <color theme="1" tint="4.9989318521683403E-2"/>
      <name val="Arial"/>
      <family val="2"/>
    </font>
    <font>
      <b/>
      <sz val="12"/>
      <color theme="1" tint="4.9989318521683403E-2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Calibri"/>
      <family val="2"/>
      <scheme val="minor"/>
    </font>
    <font>
      <b/>
      <sz val="14"/>
      <name val="Arial"/>
      <family val="2"/>
    </font>
    <font>
      <b/>
      <sz val="12"/>
      <name val="Arial"/>
      <family val="2"/>
    </font>
    <font>
      <b/>
      <sz val="11"/>
      <name val="Calibri"/>
      <family val="2"/>
      <scheme val="minor"/>
    </font>
    <font>
      <b/>
      <sz val="9"/>
      <name val="Verdana"/>
      <family val="2"/>
    </font>
    <font>
      <sz val="8"/>
      <name val="Verdana"/>
      <family val="2"/>
    </font>
    <font>
      <b/>
      <sz val="8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/>
  </cellStyleXfs>
  <cellXfs count="60">
    <xf numFmtId="0" fontId="0" fillId="0" borderId="0" xfId="0"/>
    <xf numFmtId="0" fontId="6" fillId="2" borderId="0" xfId="1" applyFont="1" applyFill="1" applyAlignment="1" applyProtection="1">
      <alignment vertical="center"/>
      <protection locked="0"/>
    </xf>
    <xf numFmtId="0" fontId="7" fillId="2" borderId="0" xfId="1" applyFont="1" applyFill="1" applyAlignment="1" applyProtection="1">
      <alignment vertical="center" wrapText="1"/>
      <protection locked="0"/>
    </xf>
    <xf numFmtId="0" fontId="3" fillId="2" borderId="0" xfId="0" applyFont="1" applyFill="1" applyAlignment="1">
      <alignment wrapText="1"/>
    </xf>
    <xf numFmtId="0" fontId="0" fillId="2" borderId="0" xfId="0" applyFill="1" applyAlignment="1">
      <alignment horizontal="left" wrapText="1"/>
    </xf>
    <xf numFmtId="0" fontId="0" fillId="2" borderId="0" xfId="0" applyFill="1" applyAlignment="1">
      <alignment wrapText="1"/>
    </xf>
    <xf numFmtId="0" fontId="9" fillId="2" borderId="0" xfId="1" applyFont="1" applyFill="1" applyBorder="1" applyProtection="1">
      <protection locked="0"/>
    </xf>
    <xf numFmtId="0" fontId="0" fillId="2" borderId="0" xfId="0" applyFill="1"/>
    <xf numFmtId="0" fontId="5" fillId="2" borderId="0" xfId="1" applyFont="1" applyFill="1" applyBorder="1" applyProtection="1">
      <protection locked="0"/>
    </xf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0" xfId="0" applyFill="1" applyBorder="1"/>
    <xf numFmtId="14" fontId="0" fillId="2" borderId="0" xfId="0" applyNumberFormat="1" applyFill="1" applyBorder="1" applyAlignment="1">
      <alignment textRotation="90"/>
    </xf>
    <xf numFmtId="0" fontId="8" fillId="2" borderId="0" xfId="1" applyFont="1" applyFill="1" applyBorder="1" applyAlignment="1" applyProtection="1">
      <alignment horizontal="center" vertical="center"/>
      <protection locked="0"/>
    </xf>
    <xf numFmtId="0" fontId="9" fillId="2" borderId="0" xfId="1" applyFont="1" applyFill="1" applyBorder="1" applyAlignment="1" applyProtection="1">
      <alignment horizontal="center" vertical="center"/>
      <protection locked="0"/>
    </xf>
    <xf numFmtId="0" fontId="10" fillId="2" borderId="0" xfId="0" applyFont="1" applyFill="1" applyAlignment="1">
      <alignment horizontal="center" vertical="center"/>
    </xf>
    <xf numFmtId="0" fontId="15" fillId="2" borderId="0" xfId="0" applyFont="1" applyFill="1" applyAlignment="1">
      <alignment horizontal="center" vertical="center"/>
    </xf>
    <xf numFmtId="0" fontId="10" fillId="2" borderId="0" xfId="0" applyFont="1" applyFill="1" applyBorder="1" applyAlignment="1">
      <alignment horizontal="center" vertical="center"/>
    </xf>
    <xf numFmtId="0" fontId="11" fillId="2" borderId="0" xfId="1" applyFont="1" applyFill="1" applyAlignment="1" applyProtection="1">
      <alignment horizontal="center" vertical="center"/>
      <protection locked="0"/>
    </xf>
    <xf numFmtId="0" fontId="12" fillId="2" borderId="0" xfId="1" applyFont="1" applyFill="1" applyAlignment="1" applyProtection="1">
      <alignment horizontal="center" vertical="center" wrapText="1"/>
      <protection locked="0"/>
    </xf>
    <xf numFmtId="0" fontId="14" fillId="2" borderId="0" xfId="0" applyFont="1" applyFill="1" applyAlignment="1">
      <alignment horizontal="center" vertical="center"/>
    </xf>
    <xf numFmtId="0" fontId="15" fillId="2" borderId="0" xfId="0" applyFont="1" applyFill="1" applyAlignment="1">
      <alignment horizontal="center" vertical="center" wrapText="1"/>
    </xf>
    <xf numFmtId="0" fontId="13" fillId="2" borderId="0" xfId="0" applyFont="1" applyFill="1" applyAlignment="1">
      <alignment horizontal="center" vertical="center" wrapText="1"/>
    </xf>
    <xf numFmtId="0" fontId="10" fillId="2" borderId="0" xfId="0" applyFont="1" applyFill="1" applyAlignment="1">
      <alignment horizontal="center" vertical="center" wrapText="1"/>
    </xf>
    <xf numFmtId="0" fontId="16" fillId="3" borderId="0" xfId="0" applyFont="1" applyFill="1" applyAlignment="1">
      <alignment horizontal="center" vertical="center" wrapText="1"/>
    </xf>
    <xf numFmtId="0" fontId="0" fillId="2" borderId="0" xfId="0" applyFill="1" applyAlignment="1">
      <alignment horizontal="left" vertical="center" wrapText="1"/>
    </xf>
    <xf numFmtId="0" fontId="0" fillId="2" borderId="0" xfId="0" applyFill="1" applyAlignment="1">
      <alignment horizontal="left" vertical="center"/>
    </xf>
    <xf numFmtId="0" fontId="5" fillId="2" borderId="0" xfId="1" applyFont="1" applyFill="1" applyBorder="1" applyAlignment="1" applyProtection="1">
      <alignment horizontal="left" vertical="center"/>
      <protection locked="0"/>
    </xf>
    <xf numFmtId="0" fontId="6" fillId="2" borderId="0" xfId="1" applyFont="1" applyFill="1" applyAlignment="1" applyProtection="1">
      <alignment horizontal="left" vertical="center"/>
      <protection locked="0"/>
    </xf>
    <xf numFmtId="0" fontId="7" fillId="2" borderId="0" xfId="1" applyFont="1" applyFill="1" applyAlignment="1" applyProtection="1">
      <alignment horizontal="left" vertical="center" wrapText="1"/>
      <protection locked="0"/>
    </xf>
    <xf numFmtId="0" fontId="9" fillId="2" borderId="0" xfId="1" applyFont="1" applyFill="1" applyBorder="1" applyAlignment="1" applyProtection="1">
      <alignment horizontal="left" vertical="center"/>
      <protection locked="0"/>
    </xf>
    <xf numFmtId="0" fontId="1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16" fillId="3" borderId="0" xfId="0" applyFont="1" applyFill="1" applyAlignment="1">
      <alignment horizontal="left" vertical="center" wrapText="1"/>
    </xf>
    <xf numFmtId="0" fontId="0" fillId="2" borderId="0" xfId="0" applyFill="1" applyBorder="1" applyAlignment="1">
      <alignment horizontal="left" vertical="center"/>
    </xf>
    <xf numFmtId="14" fontId="0" fillId="2" borderId="0" xfId="0" applyNumberFormat="1" applyFill="1" applyBorder="1" applyAlignment="1">
      <alignment horizontal="left" vertical="center" textRotation="90"/>
    </xf>
    <xf numFmtId="0" fontId="0" fillId="4" borderId="0" xfId="0" applyFill="1"/>
    <xf numFmtId="0" fontId="0" fillId="4" borderId="0" xfId="0" applyFill="1" applyBorder="1" applyAlignment="1">
      <alignment horizontal="center" vertical="center"/>
    </xf>
    <xf numFmtId="14" fontId="13" fillId="2" borderId="0" xfId="0" applyNumberFormat="1" applyFont="1" applyFill="1" applyAlignment="1">
      <alignment horizontal="center" vertical="center" textRotation="90" wrapText="1"/>
    </xf>
    <xf numFmtId="0" fontId="15" fillId="5" borderId="0" xfId="0" applyFont="1" applyFill="1" applyAlignment="1">
      <alignment horizontal="center" vertical="center" textRotation="90" wrapText="1"/>
    </xf>
    <xf numFmtId="0" fontId="10" fillId="2" borderId="0" xfId="0" applyFont="1" applyFill="1" applyAlignment="1">
      <alignment horizontal="center" vertical="center" textRotation="90" wrapText="1"/>
    </xf>
    <xf numFmtId="0" fontId="15" fillId="2" borderId="0" xfId="0" applyFont="1" applyFill="1" applyAlignment="1">
      <alignment horizontal="left" vertical="center"/>
    </xf>
    <xf numFmtId="0" fontId="10" fillId="2" borderId="0" xfId="0" applyFont="1" applyFill="1" applyAlignment="1">
      <alignment horizontal="center" wrapText="1"/>
    </xf>
    <xf numFmtId="0" fontId="14" fillId="2" borderId="0" xfId="0" applyFont="1" applyFill="1" applyAlignment="1">
      <alignment horizontal="center" vertical="center"/>
    </xf>
    <xf numFmtId="0" fontId="15" fillId="2" borderId="0" xfId="0" applyFont="1" applyFill="1" applyAlignment="1">
      <alignment horizontal="left" vertical="center" wrapText="1"/>
    </xf>
    <xf numFmtId="0" fontId="11" fillId="2" borderId="0" xfId="1" applyFont="1" applyFill="1" applyAlignment="1" applyProtection="1">
      <alignment horizontal="center" vertical="center"/>
      <protection locked="0"/>
    </xf>
    <xf numFmtId="0" fontId="12" fillId="2" borderId="0" xfId="1" applyFont="1" applyFill="1" applyAlignment="1" applyProtection="1">
      <alignment horizontal="center" vertical="center" wrapText="1"/>
      <protection locked="0"/>
    </xf>
    <xf numFmtId="0" fontId="10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left" vertical="center" wrapText="1"/>
    </xf>
    <xf numFmtId="14" fontId="13" fillId="2" borderId="0" xfId="0" applyNumberFormat="1" applyFont="1" applyFill="1" applyAlignment="1">
      <alignment horizontal="left" vertical="center" textRotation="90" wrapText="1"/>
    </xf>
    <xf numFmtId="0" fontId="6" fillId="2" borderId="0" xfId="1" applyFont="1" applyFill="1" applyAlignment="1" applyProtection="1">
      <alignment horizontal="left" vertical="center"/>
      <protection locked="0"/>
    </xf>
    <xf numFmtId="0" fontId="7" fillId="2" borderId="0" xfId="1" applyFont="1" applyFill="1" applyAlignment="1" applyProtection="1">
      <alignment horizontal="left" vertical="center" wrapText="1"/>
      <protection locked="0"/>
    </xf>
    <xf numFmtId="0" fontId="3" fillId="2" borderId="0" xfId="0" applyFont="1" applyFill="1" applyAlignment="1">
      <alignment horizontal="left" vertical="center" wrapText="1"/>
    </xf>
    <xf numFmtId="0" fontId="1" fillId="2" borderId="0" xfId="0" applyFont="1" applyFill="1" applyAlignment="1">
      <alignment horizontal="left" vertical="center"/>
    </xf>
    <xf numFmtId="0" fontId="0" fillId="2" borderId="0" xfId="0" applyFill="1" applyAlignment="1">
      <alignment horizontal="center" textRotation="90" wrapText="1"/>
    </xf>
    <xf numFmtId="0" fontId="1" fillId="2" borderId="0" xfId="0" applyFont="1" applyFill="1" applyAlignment="1">
      <alignment horizontal="center" vertical="center"/>
    </xf>
    <xf numFmtId="14" fontId="3" fillId="2" borderId="0" xfId="0" applyNumberFormat="1" applyFont="1" applyFill="1" applyAlignment="1">
      <alignment horizontal="center" textRotation="90" wrapText="1"/>
    </xf>
    <xf numFmtId="0" fontId="6" fillId="2" borderId="0" xfId="1" applyFont="1" applyFill="1" applyAlignment="1" applyProtection="1">
      <alignment horizontal="center" vertical="center"/>
      <protection locked="0"/>
    </xf>
    <xf numFmtId="0" fontId="7" fillId="2" borderId="0" xfId="1" applyFont="1" applyFill="1" applyAlignment="1" applyProtection="1">
      <alignment horizontal="center" vertical="center" wrapText="1"/>
      <protection locked="0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0</xdr:row>
      <xdr:rowOff>57150</xdr:rowOff>
    </xdr:from>
    <xdr:to>
      <xdr:col>0</xdr:col>
      <xdr:colOff>581025</xdr:colOff>
      <xdr:row>3</xdr:row>
      <xdr:rowOff>152400</xdr:rowOff>
    </xdr:to>
    <xdr:pic>
      <xdr:nvPicPr>
        <xdr:cNvPr id="2" name="Picture 6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57150"/>
          <a:ext cx="438150" cy="752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0</xdr:row>
      <xdr:rowOff>142875</xdr:rowOff>
    </xdr:from>
    <xdr:to>
      <xdr:col>1</xdr:col>
      <xdr:colOff>238125</xdr:colOff>
      <xdr:row>4</xdr:row>
      <xdr:rowOff>38100</xdr:rowOff>
    </xdr:to>
    <xdr:pic>
      <xdr:nvPicPr>
        <xdr:cNvPr id="2" name="Picture 6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142875"/>
          <a:ext cx="419100" cy="752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0</xdr:row>
      <xdr:rowOff>85725</xdr:rowOff>
    </xdr:from>
    <xdr:to>
      <xdr:col>0</xdr:col>
      <xdr:colOff>790575</xdr:colOff>
      <xdr:row>3</xdr:row>
      <xdr:rowOff>180975</xdr:rowOff>
    </xdr:to>
    <xdr:pic>
      <xdr:nvPicPr>
        <xdr:cNvPr id="2" name="Picture 6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85725"/>
          <a:ext cx="695325" cy="752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TL/Clases%20Sep-Dic%202016/Listas%20AD-101%20Sep-Dic%2020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cial 1"/>
      <sheetName val="Parcial 2"/>
      <sheetName val="Parcial 3"/>
      <sheetName val="Hoja2"/>
    </sheetNames>
    <sheetDataSet>
      <sheetData sheetId="0">
        <row r="5">
          <cell r="B5" t="str">
            <v>Rivera Pizaña Mayra Neli</v>
          </cell>
          <cell r="C5">
            <v>0</v>
          </cell>
        </row>
        <row r="8">
          <cell r="B8" t="str">
            <v>Tecnologías de la información y comunicación</v>
          </cell>
          <cell r="C8">
            <v>0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8"/>
  <sheetViews>
    <sheetView topLeftCell="A7" workbookViewId="0">
      <selection activeCell="V17" sqref="V17"/>
    </sheetView>
  </sheetViews>
  <sheetFormatPr baseColWidth="10" defaultRowHeight="15" x14ac:dyDescent="0.25"/>
  <cols>
    <col min="1" max="1" width="15.42578125" style="16" customWidth="1"/>
    <col min="2" max="4" width="11.42578125" style="16"/>
    <col min="5" max="5" width="13.5703125" style="16" customWidth="1"/>
    <col min="6" max="6" width="4.7109375" style="16" customWidth="1"/>
    <col min="7" max="9" width="3.7109375" style="16" bestFit="1" customWidth="1"/>
    <col min="10" max="10" width="3.7109375" style="16" customWidth="1"/>
    <col min="11" max="19" width="3.7109375" style="16" bestFit="1" customWidth="1"/>
    <col min="20" max="16384" width="11.42578125" style="16"/>
  </cols>
  <sheetData>
    <row r="1" spans="1:25" x14ac:dyDescent="0.25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</row>
    <row r="2" spans="1:25" ht="18" x14ac:dyDescent="0.25">
      <c r="A2" s="46" t="s">
        <v>41</v>
      </c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19"/>
      <c r="Q2" s="19"/>
      <c r="R2" s="19"/>
      <c r="S2" s="19"/>
      <c r="T2" s="19"/>
      <c r="U2" s="19"/>
      <c r="V2" s="19"/>
      <c r="W2" s="19"/>
      <c r="X2" s="19"/>
      <c r="Y2" s="19"/>
    </row>
    <row r="3" spans="1:25" ht="18" x14ac:dyDescent="0.25">
      <c r="A3" s="46" t="s">
        <v>42</v>
      </c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19"/>
      <c r="Q3" s="19"/>
      <c r="R3" s="19"/>
      <c r="S3" s="19"/>
      <c r="T3" s="19"/>
      <c r="U3" s="19"/>
      <c r="V3" s="19"/>
      <c r="W3" s="19"/>
      <c r="X3" s="19"/>
      <c r="Y3" s="19"/>
    </row>
    <row r="4" spans="1:25" ht="15.75" x14ac:dyDescent="0.25">
      <c r="A4" s="47" t="s">
        <v>43</v>
      </c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20"/>
      <c r="Q4" s="20"/>
      <c r="R4" s="20"/>
      <c r="S4" s="20"/>
      <c r="T4" s="20"/>
      <c r="U4" s="20"/>
      <c r="V4" s="20"/>
      <c r="W4" s="20"/>
      <c r="X4" s="20"/>
      <c r="Y4" s="20"/>
    </row>
    <row r="5" spans="1:25" ht="15" customHeight="1" x14ac:dyDescent="0.25">
      <c r="A5" s="23" t="s">
        <v>44</v>
      </c>
      <c r="B5" s="43" t="str">
        <f>+'[1]Parcial 1'!B5:C5</f>
        <v>Rivera Pizaña Mayra Neli</v>
      </c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24"/>
      <c r="O5" s="14"/>
      <c r="P5" s="14"/>
      <c r="Q5" s="15"/>
      <c r="R5" s="15"/>
      <c r="S5" s="15"/>
      <c r="T5" s="15"/>
      <c r="U5" s="15"/>
      <c r="V5" s="15"/>
      <c r="W5" s="15"/>
      <c r="X5" s="15"/>
      <c r="Y5" s="15"/>
    </row>
    <row r="6" spans="1:25" x14ac:dyDescent="0.25">
      <c r="A6" s="23" t="s">
        <v>45</v>
      </c>
      <c r="B6" s="43" t="s">
        <v>52</v>
      </c>
      <c r="C6" s="43"/>
      <c r="D6" s="43"/>
      <c r="E6" s="43"/>
      <c r="F6" s="43"/>
      <c r="G6" s="43"/>
      <c r="H6" s="43"/>
      <c r="I6" s="43"/>
      <c r="J6" s="43"/>
      <c r="K6" s="43"/>
      <c r="L6" s="43"/>
      <c r="M6" s="43"/>
      <c r="N6" s="24"/>
    </row>
    <row r="7" spans="1:25" ht="15" customHeight="1" x14ac:dyDescent="0.25">
      <c r="A7" s="23" t="s">
        <v>46</v>
      </c>
      <c r="B7" s="43" t="s">
        <v>53</v>
      </c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24"/>
    </row>
    <row r="8" spans="1:25" ht="15" customHeight="1" x14ac:dyDescent="0.25">
      <c r="A8" s="23" t="s">
        <v>47</v>
      </c>
      <c r="B8" s="43" t="str">
        <f>+'[1]Parcial 1'!B8:C8</f>
        <v>Tecnologías de la información y comunicación</v>
      </c>
      <c r="C8" s="43"/>
      <c r="D8" s="43"/>
      <c r="E8" s="43"/>
      <c r="F8" s="43"/>
      <c r="G8" s="43"/>
      <c r="H8" s="43"/>
      <c r="I8" s="43"/>
      <c r="J8" s="43"/>
      <c r="K8" s="43"/>
      <c r="L8" s="43"/>
      <c r="M8" s="43"/>
      <c r="N8" s="24"/>
    </row>
    <row r="9" spans="1:25" ht="15" customHeight="1" x14ac:dyDescent="0.25">
      <c r="A9" s="23" t="s">
        <v>48</v>
      </c>
      <c r="B9" s="48" t="s">
        <v>54</v>
      </c>
      <c r="C9" s="48"/>
      <c r="D9" s="24"/>
      <c r="E9" s="24"/>
      <c r="F9" s="39" t="s">
        <v>51</v>
      </c>
      <c r="G9" s="39">
        <v>42858</v>
      </c>
      <c r="H9" s="39">
        <v>42860</v>
      </c>
      <c r="I9" s="39">
        <v>42863</v>
      </c>
      <c r="J9" s="39">
        <v>42865</v>
      </c>
      <c r="K9" s="39">
        <v>42867</v>
      </c>
      <c r="L9" s="39">
        <v>42870</v>
      </c>
      <c r="M9" s="39">
        <v>42872</v>
      </c>
      <c r="N9" s="39">
        <v>42874</v>
      </c>
      <c r="O9" s="39">
        <v>42877</v>
      </c>
      <c r="P9" s="39">
        <v>42879</v>
      </c>
      <c r="Q9" s="39">
        <v>42881</v>
      </c>
      <c r="R9" s="39">
        <v>42884</v>
      </c>
      <c r="S9" s="39"/>
      <c r="T9" s="41"/>
    </row>
    <row r="10" spans="1:25" x14ac:dyDescent="0.25">
      <c r="A10" s="23" t="s">
        <v>49</v>
      </c>
      <c r="B10" s="24">
        <v>1</v>
      </c>
      <c r="C10" s="24"/>
      <c r="D10" s="24"/>
      <c r="E10" s="24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41"/>
    </row>
    <row r="11" spans="1:25" x14ac:dyDescent="0.25">
      <c r="A11" s="24"/>
      <c r="B11" s="24"/>
      <c r="C11" s="24"/>
      <c r="D11" s="24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41"/>
    </row>
    <row r="12" spans="1:25" x14ac:dyDescent="0.25">
      <c r="A12" s="21" t="s">
        <v>0</v>
      </c>
      <c r="B12" s="21" t="s">
        <v>1</v>
      </c>
      <c r="C12" s="44" t="s">
        <v>2</v>
      </c>
      <c r="D12" s="44"/>
      <c r="E12" s="44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41"/>
    </row>
    <row r="13" spans="1:25" x14ac:dyDescent="0.25">
      <c r="A13" s="17" t="s">
        <v>3</v>
      </c>
      <c r="B13" s="17" t="s">
        <v>4</v>
      </c>
      <c r="C13" s="45" t="s">
        <v>5</v>
      </c>
      <c r="D13" s="45"/>
      <c r="E13" s="45"/>
      <c r="F13" s="25">
        <f>+COUNTIF(G13:W13,"/")</f>
        <v>0</v>
      </c>
      <c r="G13" s="22" t="s">
        <v>39</v>
      </c>
      <c r="H13" s="40" t="s">
        <v>58</v>
      </c>
      <c r="I13" s="22" t="s">
        <v>39</v>
      </c>
      <c r="J13" s="40" t="s">
        <v>56</v>
      </c>
      <c r="K13" s="22" t="s">
        <v>39</v>
      </c>
      <c r="L13" s="40" t="s">
        <v>57</v>
      </c>
      <c r="M13" s="18" t="s">
        <v>39</v>
      </c>
      <c r="N13" s="18" t="s">
        <v>39</v>
      </c>
      <c r="O13" s="18" t="s">
        <v>39</v>
      </c>
      <c r="P13" s="16" t="s">
        <v>39</v>
      </c>
      <c r="Q13" s="16" t="s">
        <v>39</v>
      </c>
      <c r="S13" s="39"/>
    </row>
    <row r="14" spans="1:25" x14ac:dyDescent="0.25">
      <c r="A14" s="17" t="s">
        <v>6</v>
      </c>
      <c r="B14" s="17" t="s">
        <v>7</v>
      </c>
      <c r="C14" s="42" t="s">
        <v>8</v>
      </c>
      <c r="D14" s="42" t="s">
        <v>8</v>
      </c>
      <c r="E14" s="42" t="s">
        <v>8</v>
      </c>
      <c r="F14" s="25">
        <f t="shared" ref="F14:F24" si="0">+COUNTIF(G14:W14,"/")</f>
        <v>0</v>
      </c>
      <c r="G14" s="22" t="s">
        <v>39</v>
      </c>
      <c r="H14" s="40"/>
      <c r="I14" s="22" t="s">
        <v>39</v>
      </c>
      <c r="J14" s="40"/>
      <c r="K14" s="22" t="s">
        <v>39</v>
      </c>
      <c r="L14" s="40"/>
      <c r="M14" s="18" t="s">
        <v>39</v>
      </c>
      <c r="N14" s="18" t="s">
        <v>39</v>
      </c>
      <c r="O14" s="18" t="s">
        <v>39</v>
      </c>
      <c r="P14" s="16" t="s">
        <v>39</v>
      </c>
      <c r="Q14" s="16" t="s">
        <v>39</v>
      </c>
      <c r="S14" s="39"/>
    </row>
    <row r="15" spans="1:25" x14ac:dyDescent="0.25">
      <c r="A15" s="17" t="s">
        <v>9</v>
      </c>
      <c r="B15" s="17" t="s">
        <v>11</v>
      </c>
      <c r="C15" s="42" t="s">
        <v>12</v>
      </c>
      <c r="D15" s="42" t="s">
        <v>12</v>
      </c>
      <c r="E15" s="42" t="s">
        <v>12</v>
      </c>
      <c r="F15" s="25">
        <f t="shared" si="0"/>
        <v>0</v>
      </c>
      <c r="G15" s="22" t="s">
        <v>39</v>
      </c>
      <c r="H15" s="40"/>
      <c r="I15" s="22" t="s">
        <v>39</v>
      </c>
      <c r="J15" s="40"/>
      <c r="K15" s="22" t="s">
        <v>39</v>
      </c>
      <c r="L15" s="40"/>
      <c r="M15" s="18" t="s">
        <v>39</v>
      </c>
      <c r="N15" s="18" t="s">
        <v>39</v>
      </c>
      <c r="O15" s="18" t="s">
        <v>39</v>
      </c>
      <c r="P15" s="16" t="s">
        <v>39</v>
      </c>
      <c r="Q15" s="16" t="s">
        <v>39</v>
      </c>
      <c r="S15" s="39"/>
    </row>
    <row r="16" spans="1:25" x14ac:dyDescent="0.25">
      <c r="A16" s="17" t="s">
        <v>10</v>
      </c>
      <c r="B16" s="17" t="s">
        <v>14</v>
      </c>
      <c r="C16" s="42" t="s">
        <v>15</v>
      </c>
      <c r="D16" s="42" t="s">
        <v>15</v>
      </c>
      <c r="E16" s="42" t="s">
        <v>15</v>
      </c>
      <c r="F16" s="25">
        <f t="shared" si="0"/>
        <v>0</v>
      </c>
      <c r="G16" s="22" t="s">
        <v>39</v>
      </c>
      <c r="H16" s="40"/>
      <c r="I16" s="22" t="s">
        <v>39</v>
      </c>
      <c r="J16" s="40"/>
      <c r="K16" s="22" t="s">
        <v>39</v>
      </c>
      <c r="L16" s="40"/>
      <c r="M16" s="18" t="s">
        <v>39</v>
      </c>
      <c r="N16" s="18" t="s">
        <v>39</v>
      </c>
      <c r="O16" s="18" t="s">
        <v>39</v>
      </c>
      <c r="P16" s="16" t="s">
        <v>39</v>
      </c>
      <c r="Q16" s="16" t="s">
        <v>39</v>
      </c>
      <c r="S16" s="39"/>
    </row>
    <row r="17" spans="1:19" x14ac:dyDescent="0.25">
      <c r="A17" s="17" t="s">
        <v>13</v>
      </c>
      <c r="B17" s="17" t="s">
        <v>17</v>
      </c>
      <c r="C17" s="42" t="s">
        <v>18</v>
      </c>
      <c r="D17" s="42" t="s">
        <v>18</v>
      </c>
      <c r="E17" s="42" t="s">
        <v>18</v>
      </c>
      <c r="F17" s="25">
        <f t="shared" si="0"/>
        <v>0</v>
      </c>
      <c r="G17" s="22" t="s">
        <v>39</v>
      </c>
      <c r="H17" s="40"/>
      <c r="I17" s="22" t="s">
        <v>39</v>
      </c>
      <c r="J17" s="40"/>
      <c r="K17" s="22" t="s">
        <v>39</v>
      </c>
      <c r="L17" s="40"/>
      <c r="M17" s="18" t="s">
        <v>39</v>
      </c>
      <c r="N17" s="18" t="s">
        <v>39</v>
      </c>
      <c r="O17" s="18" t="s">
        <v>39</v>
      </c>
      <c r="P17" s="16" t="s">
        <v>39</v>
      </c>
      <c r="Q17" s="16" t="s">
        <v>39</v>
      </c>
      <c r="S17" s="39"/>
    </row>
    <row r="18" spans="1:19" x14ac:dyDescent="0.25">
      <c r="A18" s="17" t="s">
        <v>16</v>
      </c>
      <c r="B18" s="17" t="s">
        <v>20</v>
      </c>
      <c r="C18" s="42" t="s">
        <v>21</v>
      </c>
      <c r="D18" s="42" t="s">
        <v>21</v>
      </c>
      <c r="E18" s="42" t="s">
        <v>21</v>
      </c>
      <c r="F18" s="25">
        <f t="shared" si="0"/>
        <v>1</v>
      </c>
      <c r="G18" s="22" t="s">
        <v>39</v>
      </c>
      <c r="H18" s="40"/>
      <c r="I18" s="22" t="s">
        <v>39</v>
      </c>
      <c r="J18" s="40"/>
      <c r="K18" s="22" t="s">
        <v>39</v>
      </c>
      <c r="L18" s="40"/>
      <c r="M18" s="18" t="s">
        <v>39</v>
      </c>
      <c r="N18" s="18" t="s">
        <v>40</v>
      </c>
      <c r="O18" s="18" t="s">
        <v>39</v>
      </c>
      <c r="P18" s="16" t="s">
        <v>39</v>
      </c>
      <c r="Q18" s="16" t="s">
        <v>39</v>
      </c>
      <c r="S18" s="39"/>
    </row>
    <row r="19" spans="1:19" x14ac:dyDescent="0.25">
      <c r="A19" s="17" t="s">
        <v>19</v>
      </c>
      <c r="B19" s="17" t="s">
        <v>24</v>
      </c>
      <c r="C19" s="42" t="s">
        <v>25</v>
      </c>
      <c r="D19" s="42" t="s">
        <v>25</v>
      </c>
      <c r="E19" s="42" t="s">
        <v>25</v>
      </c>
      <c r="F19" s="25">
        <f t="shared" si="0"/>
        <v>0</v>
      </c>
      <c r="G19" s="22" t="s">
        <v>39</v>
      </c>
      <c r="H19" s="40"/>
      <c r="I19" s="22" t="s">
        <v>39</v>
      </c>
      <c r="J19" s="40"/>
      <c r="K19" s="22" t="s">
        <v>39</v>
      </c>
      <c r="L19" s="40"/>
      <c r="M19" s="18" t="s">
        <v>39</v>
      </c>
      <c r="N19" s="18" t="s">
        <v>39</v>
      </c>
      <c r="O19" s="18" t="s">
        <v>39</v>
      </c>
      <c r="P19" s="16" t="s">
        <v>39</v>
      </c>
      <c r="Q19" s="16" t="s">
        <v>39</v>
      </c>
      <c r="S19" s="39"/>
    </row>
    <row r="20" spans="1:19" x14ac:dyDescent="0.25">
      <c r="A20" s="17" t="s">
        <v>22</v>
      </c>
      <c r="B20" s="17" t="s">
        <v>27</v>
      </c>
      <c r="C20" s="42" t="s">
        <v>28</v>
      </c>
      <c r="D20" s="42" t="s">
        <v>28</v>
      </c>
      <c r="E20" s="42" t="s">
        <v>28</v>
      </c>
      <c r="F20" s="25">
        <f t="shared" si="0"/>
        <v>0</v>
      </c>
      <c r="G20" s="22" t="s">
        <v>39</v>
      </c>
      <c r="H20" s="40"/>
      <c r="I20" s="22" t="s">
        <v>39</v>
      </c>
      <c r="J20" s="40"/>
      <c r="K20" s="22" t="s">
        <v>39</v>
      </c>
      <c r="L20" s="40"/>
      <c r="M20" s="18" t="s">
        <v>39</v>
      </c>
      <c r="N20" s="18" t="s">
        <v>39</v>
      </c>
      <c r="O20" s="18" t="s">
        <v>39</v>
      </c>
      <c r="P20" s="16" t="s">
        <v>39</v>
      </c>
      <c r="Q20" s="16" t="s">
        <v>39</v>
      </c>
      <c r="S20" s="39"/>
    </row>
    <row r="21" spans="1:19" x14ac:dyDescent="0.25">
      <c r="A21" s="17" t="s">
        <v>23</v>
      </c>
      <c r="B21" s="17" t="s">
        <v>31</v>
      </c>
      <c r="C21" s="42" t="s">
        <v>32</v>
      </c>
      <c r="D21" s="42" t="s">
        <v>32</v>
      </c>
      <c r="E21" s="42" t="s">
        <v>32</v>
      </c>
      <c r="F21" s="25">
        <f t="shared" si="0"/>
        <v>4</v>
      </c>
      <c r="G21" s="22" t="s">
        <v>39</v>
      </c>
      <c r="H21" s="40"/>
      <c r="I21" s="22" t="s">
        <v>39</v>
      </c>
      <c r="J21" s="40"/>
      <c r="K21" s="22" t="s">
        <v>40</v>
      </c>
      <c r="L21" s="40"/>
      <c r="M21" s="18" t="s">
        <v>40</v>
      </c>
      <c r="N21" s="18" t="s">
        <v>40</v>
      </c>
      <c r="O21" s="18" t="s">
        <v>40</v>
      </c>
      <c r="P21" s="16" t="s">
        <v>39</v>
      </c>
      <c r="Q21" s="16" t="s">
        <v>39</v>
      </c>
      <c r="S21" s="39"/>
    </row>
    <row r="22" spans="1:19" x14ac:dyDescent="0.25">
      <c r="A22" s="17" t="s">
        <v>26</v>
      </c>
      <c r="B22" s="17" t="s">
        <v>33</v>
      </c>
      <c r="C22" s="42" t="s">
        <v>34</v>
      </c>
      <c r="D22" s="42" t="s">
        <v>34</v>
      </c>
      <c r="E22" s="42" t="s">
        <v>34</v>
      </c>
      <c r="F22" s="25">
        <f t="shared" si="0"/>
        <v>0</v>
      </c>
      <c r="G22" s="22" t="s">
        <v>39</v>
      </c>
      <c r="H22" s="40"/>
      <c r="I22" s="22" t="s">
        <v>39</v>
      </c>
      <c r="J22" s="40"/>
      <c r="K22" s="22" t="s">
        <v>39</v>
      </c>
      <c r="L22" s="40"/>
      <c r="M22" s="18" t="s">
        <v>39</v>
      </c>
      <c r="N22" s="18" t="s">
        <v>39</v>
      </c>
      <c r="O22" s="18" t="s">
        <v>39</v>
      </c>
      <c r="P22" s="16" t="s">
        <v>39</v>
      </c>
      <c r="Q22" s="16" t="s">
        <v>39</v>
      </c>
      <c r="S22" s="39"/>
    </row>
    <row r="23" spans="1:19" x14ac:dyDescent="0.25">
      <c r="A23" s="17" t="s">
        <v>29</v>
      </c>
      <c r="B23" s="17" t="s">
        <v>35</v>
      </c>
      <c r="C23" s="42" t="s">
        <v>36</v>
      </c>
      <c r="D23" s="42" t="s">
        <v>36</v>
      </c>
      <c r="E23" s="42" t="s">
        <v>36</v>
      </c>
      <c r="F23" s="25">
        <f t="shared" si="0"/>
        <v>0</v>
      </c>
      <c r="G23" s="22" t="s">
        <v>39</v>
      </c>
      <c r="H23" s="40"/>
      <c r="I23" s="22" t="s">
        <v>39</v>
      </c>
      <c r="J23" s="40"/>
      <c r="K23" s="22" t="s">
        <v>39</v>
      </c>
      <c r="L23" s="40"/>
      <c r="M23" s="18" t="s">
        <v>39</v>
      </c>
      <c r="N23" s="18" t="s">
        <v>39</v>
      </c>
      <c r="O23" s="18" t="s">
        <v>39</v>
      </c>
      <c r="P23" s="16" t="s">
        <v>39</v>
      </c>
      <c r="Q23" s="16" t="s">
        <v>39</v>
      </c>
      <c r="S23" s="39"/>
    </row>
    <row r="24" spans="1:19" x14ac:dyDescent="0.25">
      <c r="A24" s="17" t="s">
        <v>30</v>
      </c>
      <c r="B24" s="17" t="s">
        <v>37</v>
      </c>
      <c r="C24" s="42" t="s">
        <v>38</v>
      </c>
      <c r="D24" s="42" t="s">
        <v>38</v>
      </c>
      <c r="E24" s="42" t="s">
        <v>38</v>
      </c>
      <c r="F24" s="25">
        <f t="shared" si="0"/>
        <v>0</v>
      </c>
      <c r="G24" s="22" t="s">
        <v>39</v>
      </c>
      <c r="H24" s="40"/>
      <c r="I24" s="22" t="s">
        <v>39</v>
      </c>
      <c r="J24" s="40"/>
      <c r="K24" s="22" t="s">
        <v>39</v>
      </c>
      <c r="L24" s="40"/>
      <c r="M24" s="18" t="s">
        <v>39</v>
      </c>
      <c r="N24" s="18" t="s">
        <v>39</v>
      </c>
      <c r="O24" s="18" t="s">
        <v>39</v>
      </c>
      <c r="P24" s="16" t="s">
        <v>39</v>
      </c>
      <c r="Q24" s="16" t="s">
        <v>39</v>
      </c>
      <c r="S24" s="39"/>
    </row>
    <row r="25" spans="1:19" x14ac:dyDescent="0.25">
      <c r="G25" s="16">
        <f t="shared" ref="G25:R25" si="1">+COUNTIF(G13:G24,"/")</f>
        <v>0</v>
      </c>
      <c r="H25" s="16">
        <f t="shared" si="1"/>
        <v>0</v>
      </c>
      <c r="I25" s="16">
        <f t="shared" si="1"/>
        <v>0</v>
      </c>
      <c r="J25" s="16">
        <f t="shared" si="1"/>
        <v>0</v>
      </c>
      <c r="K25" s="16">
        <f t="shared" si="1"/>
        <v>1</v>
      </c>
      <c r="L25" s="16">
        <f t="shared" si="1"/>
        <v>0</v>
      </c>
      <c r="M25" s="16">
        <f t="shared" si="1"/>
        <v>1</v>
      </c>
      <c r="N25" s="16">
        <f t="shared" si="1"/>
        <v>2</v>
      </c>
      <c r="O25" s="16">
        <f t="shared" si="1"/>
        <v>1</v>
      </c>
      <c r="P25" s="16">
        <f t="shared" si="1"/>
        <v>0</v>
      </c>
      <c r="Q25" s="16">
        <f t="shared" si="1"/>
        <v>0</v>
      </c>
      <c r="R25" s="16">
        <f t="shared" si="1"/>
        <v>0</v>
      </c>
      <c r="S25" s="39"/>
    </row>
    <row r="26" spans="1:19" x14ac:dyDescent="0.25">
      <c r="S26" s="39"/>
    </row>
    <row r="27" spans="1:19" x14ac:dyDescent="0.25">
      <c r="S27" s="39"/>
    </row>
    <row r="28" spans="1:19" x14ac:dyDescent="0.25">
      <c r="S28" s="39"/>
    </row>
  </sheetData>
  <mergeCells count="43">
    <mergeCell ref="C16:E16"/>
    <mergeCell ref="A2:O2"/>
    <mergeCell ref="A3:O3"/>
    <mergeCell ref="A4:O4"/>
    <mergeCell ref="B9:C9"/>
    <mergeCell ref="N9:N12"/>
    <mergeCell ref="O9:O12"/>
    <mergeCell ref="G9:G12"/>
    <mergeCell ref="H9:H12"/>
    <mergeCell ref="I9:I12"/>
    <mergeCell ref="K9:K12"/>
    <mergeCell ref="J9:J12"/>
    <mergeCell ref="B6:M6"/>
    <mergeCell ref="B7:M7"/>
    <mergeCell ref="B5:M5"/>
    <mergeCell ref="H13:H24"/>
    <mergeCell ref="C24:E24"/>
    <mergeCell ref="B8:M8"/>
    <mergeCell ref="L9:L12"/>
    <mergeCell ref="M9:M12"/>
    <mergeCell ref="F9:F12"/>
    <mergeCell ref="C21:E21"/>
    <mergeCell ref="C22:E22"/>
    <mergeCell ref="C23:E23"/>
    <mergeCell ref="C17:E17"/>
    <mergeCell ref="C18:E18"/>
    <mergeCell ref="C19:E19"/>
    <mergeCell ref="C20:E20"/>
    <mergeCell ref="C12:E12"/>
    <mergeCell ref="C13:E13"/>
    <mergeCell ref="C14:E14"/>
    <mergeCell ref="C15:E15"/>
    <mergeCell ref="P9:P12"/>
    <mergeCell ref="Q9:Q12"/>
    <mergeCell ref="R9:R12"/>
    <mergeCell ref="S9:S12"/>
    <mergeCell ref="T9:T12"/>
    <mergeCell ref="S13:S16"/>
    <mergeCell ref="S17:S20"/>
    <mergeCell ref="S21:S24"/>
    <mergeCell ref="S25:S28"/>
    <mergeCell ref="J13:J24"/>
    <mergeCell ref="L13:L24"/>
  </mergeCells>
  <conditionalFormatting sqref="G25:R25">
    <cfRule type="colorScale" priority="1">
      <colorScale>
        <cfvo type="min"/>
        <cfvo type="max"/>
        <color rgb="FFFCFCFF"/>
        <color rgb="FFF8696B"/>
      </colorScale>
    </cfRule>
  </conditionalFormatting>
  <conditionalFormatting sqref="F13:F2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2"/>
  <sheetViews>
    <sheetView tabSelected="1" topLeftCell="A7" workbookViewId="0">
      <selection activeCell="L9" sqref="L9:L12"/>
    </sheetView>
  </sheetViews>
  <sheetFormatPr baseColWidth="10" defaultRowHeight="15" x14ac:dyDescent="0.25"/>
  <cols>
    <col min="1" max="1" width="11.28515625" style="27" customWidth="1"/>
    <col min="2" max="2" width="3.140625" style="27" customWidth="1"/>
    <col min="3" max="5" width="11.42578125" style="27"/>
    <col min="6" max="6" width="17.28515625" style="27" customWidth="1"/>
    <col min="7" max="11" width="3.7109375" style="27" bestFit="1" customWidth="1"/>
    <col min="12" max="12" width="4.28515625" style="27" customWidth="1"/>
    <col min="13" max="15" width="4.42578125" style="27" customWidth="1"/>
    <col min="16" max="16" width="3.85546875" style="27" customWidth="1"/>
    <col min="17" max="17" width="4.7109375" style="27" customWidth="1"/>
    <col min="18" max="20" width="3.7109375" style="27" bestFit="1" customWidth="1"/>
    <col min="21" max="16384" width="11.42578125" style="27"/>
  </cols>
  <sheetData>
    <row r="1" spans="1:22" x14ac:dyDescent="0.25"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</row>
    <row r="2" spans="1:22" ht="18" x14ac:dyDescent="0.25">
      <c r="B2" s="51" t="s">
        <v>41</v>
      </c>
      <c r="C2" s="51"/>
      <c r="D2" s="51"/>
      <c r="E2" s="51"/>
      <c r="F2" s="51"/>
      <c r="G2" s="51"/>
      <c r="H2" s="51"/>
      <c r="I2" s="51"/>
      <c r="J2" s="51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</row>
    <row r="3" spans="1:22" ht="18" x14ac:dyDescent="0.25">
      <c r="B3" s="51" t="s">
        <v>42</v>
      </c>
      <c r="C3" s="51"/>
      <c r="D3" s="51"/>
      <c r="E3" s="51"/>
      <c r="F3" s="51"/>
      <c r="G3" s="51"/>
      <c r="H3" s="51"/>
      <c r="I3" s="51"/>
      <c r="J3" s="51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</row>
    <row r="4" spans="1:22" ht="15.75" x14ac:dyDescent="0.25">
      <c r="B4" s="52" t="s">
        <v>43</v>
      </c>
      <c r="C4" s="52"/>
      <c r="D4" s="52"/>
      <c r="E4" s="52"/>
      <c r="F4" s="52"/>
      <c r="G4" s="52"/>
      <c r="H4" s="52"/>
      <c r="I4" s="52"/>
      <c r="J4" s="52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</row>
    <row r="5" spans="1:22" ht="15" customHeight="1" x14ac:dyDescent="0.25">
      <c r="A5" s="53" t="s">
        <v>44</v>
      </c>
      <c r="B5" s="53"/>
      <c r="C5" s="43" t="s">
        <v>50</v>
      </c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31"/>
      <c r="P5" s="31"/>
      <c r="Q5" s="31"/>
      <c r="R5" s="31"/>
      <c r="S5" s="31"/>
      <c r="T5" s="31"/>
      <c r="U5" s="31"/>
      <c r="V5" s="31"/>
    </row>
    <row r="6" spans="1:22" x14ac:dyDescent="0.25">
      <c r="A6" s="53" t="s">
        <v>45</v>
      </c>
      <c r="B6" s="53"/>
      <c r="C6" s="43" t="s">
        <v>52</v>
      </c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</row>
    <row r="7" spans="1:22" ht="15" customHeight="1" x14ac:dyDescent="0.25">
      <c r="A7" s="53" t="s">
        <v>46</v>
      </c>
      <c r="B7" s="53"/>
      <c r="C7" s="43" t="s">
        <v>53</v>
      </c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22" ht="15" customHeight="1" x14ac:dyDescent="0.25">
      <c r="A8" s="53" t="s">
        <v>47</v>
      </c>
      <c r="B8" s="53"/>
      <c r="C8" s="43" t="s">
        <v>55</v>
      </c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</row>
    <row r="9" spans="1:22" ht="15" customHeight="1" x14ac:dyDescent="0.25">
      <c r="A9" s="53" t="s">
        <v>48</v>
      </c>
      <c r="B9" s="53"/>
      <c r="C9" s="48" t="s">
        <v>54</v>
      </c>
      <c r="D9" s="48"/>
      <c r="E9" s="26"/>
      <c r="F9" s="26"/>
      <c r="G9" s="50" t="s">
        <v>51</v>
      </c>
      <c r="H9" s="50">
        <v>42888</v>
      </c>
      <c r="I9" s="50">
        <v>42891</v>
      </c>
      <c r="J9" s="50">
        <v>42890</v>
      </c>
      <c r="K9" s="50">
        <v>42895</v>
      </c>
      <c r="L9" s="50">
        <v>42900</v>
      </c>
      <c r="M9" s="50">
        <v>42902</v>
      </c>
      <c r="N9" s="50">
        <v>42907</v>
      </c>
      <c r="O9" s="50">
        <v>42909</v>
      </c>
      <c r="P9" s="50">
        <v>42912</v>
      </c>
      <c r="Q9" s="50">
        <v>42914</v>
      </c>
      <c r="R9" s="50">
        <v>42898</v>
      </c>
      <c r="S9" s="50">
        <v>42899</v>
      </c>
      <c r="T9" s="50">
        <v>42900</v>
      </c>
      <c r="U9" s="50">
        <v>42901</v>
      </c>
    </row>
    <row r="10" spans="1:22" x14ac:dyDescent="0.25">
      <c r="A10" s="53" t="s">
        <v>49</v>
      </c>
      <c r="B10" s="53"/>
      <c r="C10" s="26">
        <f>+'Parcial 1'!B10+1</f>
        <v>2</v>
      </c>
      <c r="D10" s="26"/>
      <c r="E10" s="26"/>
      <c r="F10" s="26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50"/>
      <c r="U10" s="50"/>
    </row>
    <row r="11" spans="1:22" x14ac:dyDescent="0.25">
      <c r="B11" s="26"/>
      <c r="C11" s="26"/>
      <c r="D11" s="26"/>
      <c r="E11" s="26"/>
      <c r="G11" s="50"/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50"/>
    </row>
    <row r="12" spans="1:22" ht="24.75" customHeight="1" x14ac:dyDescent="0.25">
      <c r="A12" s="32" t="s">
        <v>0</v>
      </c>
      <c r="C12" s="32" t="s">
        <v>1</v>
      </c>
      <c r="D12" s="54" t="s">
        <v>2</v>
      </c>
      <c r="E12" s="54"/>
      <c r="F12" s="54"/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</row>
    <row r="13" spans="1:22" x14ac:dyDescent="0.25">
      <c r="A13" s="33" t="str">
        <f>+'Parcial 1'!A13</f>
        <v> 1</v>
      </c>
      <c r="C13" s="33" t="str">
        <f>+'Parcial 1'!B13</f>
        <v> 16001848</v>
      </c>
      <c r="D13" s="49" t="str">
        <f>+VLOOKUP(C13,'Parcial 1'!$B$13:$E$24,2,FALSE)</f>
        <v> Arevalo Sánchez Luis David</v>
      </c>
      <c r="E13" s="49"/>
      <c r="F13" s="49"/>
      <c r="G13" s="34">
        <f>+COUNTIF(H13:Z13,"/")</f>
        <v>0</v>
      </c>
      <c r="H13" s="11" t="s">
        <v>39</v>
      </c>
      <c r="I13" s="11" t="s">
        <v>39</v>
      </c>
      <c r="J13" s="11" t="s">
        <v>39</v>
      </c>
      <c r="K13" s="11" t="s">
        <v>39</v>
      </c>
      <c r="L13" s="11" t="s">
        <v>39</v>
      </c>
      <c r="M13" s="11" t="s">
        <v>39</v>
      </c>
      <c r="N13" s="11" t="s">
        <v>39</v>
      </c>
      <c r="O13" s="11" t="s">
        <v>39</v>
      </c>
      <c r="P13" s="11" t="s">
        <v>39</v>
      </c>
      <c r="Q13" s="11" t="s">
        <v>39</v>
      </c>
      <c r="R13" s="11"/>
      <c r="S13" s="11"/>
      <c r="T13" s="11"/>
      <c r="U13" s="11"/>
    </row>
    <row r="14" spans="1:22" ht="15" customHeight="1" x14ac:dyDescent="0.25">
      <c r="A14" s="33" t="str">
        <f>+'Parcial 1'!A14</f>
        <v> 2</v>
      </c>
      <c r="C14" s="33" t="str">
        <f>+'Parcial 1'!B14</f>
        <v> 16000128</v>
      </c>
      <c r="D14" s="49" t="str">
        <f>+VLOOKUP(C14,'Parcial 1'!$B$13:$E$24,2,FALSE)</f>
        <v> Arreola Barrios José Andrés</v>
      </c>
      <c r="E14" s="49"/>
      <c r="F14" s="49"/>
      <c r="G14" s="34">
        <f t="shared" ref="G14:G24" si="0">+COUNTIF(H14:Z14,"/")</f>
        <v>2</v>
      </c>
      <c r="H14" s="11" t="s">
        <v>39</v>
      </c>
      <c r="I14" s="11" t="s">
        <v>39</v>
      </c>
      <c r="J14" s="11" t="s">
        <v>39</v>
      </c>
      <c r="K14" s="11" t="s">
        <v>40</v>
      </c>
      <c r="L14" s="11" t="s">
        <v>40</v>
      </c>
      <c r="M14" s="11" t="s">
        <v>39</v>
      </c>
      <c r="N14" s="11" t="s">
        <v>39</v>
      </c>
      <c r="O14" s="11" t="s">
        <v>39</v>
      </c>
      <c r="P14" s="11" t="s">
        <v>39</v>
      </c>
      <c r="Q14" s="11" t="s">
        <v>39</v>
      </c>
      <c r="R14" s="11"/>
      <c r="S14" s="11"/>
      <c r="T14" s="11"/>
      <c r="U14" s="11"/>
    </row>
    <row r="15" spans="1:22" ht="15" customHeight="1" x14ac:dyDescent="0.25">
      <c r="A15" s="33" t="str">
        <f>+'Parcial 1'!A15</f>
        <v> 3</v>
      </c>
      <c r="C15" s="33" t="str">
        <f>+'Parcial 1'!B15</f>
        <v> 16002556</v>
      </c>
      <c r="D15" s="49" t="str">
        <f>+VLOOKUP(C15,'Parcial 1'!$B$13:$E$24,2,FALSE)</f>
        <v> Chacón Alba Carlos</v>
      </c>
      <c r="E15" s="49"/>
      <c r="F15" s="49"/>
      <c r="G15" s="34">
        <f t="shared" si="0"/>
        <v>0</v>
      </c>
      <c r="H15" s="11" t="s">
        <v>39</v>
      </c>
      <c r="I15" s="11" t="s">
        <v>39</v>
      </c>
      <c r="J15" s="11" t="s">
        <v>39</v>
      </c>
      <c r="K15" s="11" t="s">
        <v>39</v>
      </c>
      <c r="L15" s="11" t="s">
        <v>39</v>
      </c>
      <c r="M15" s="11" t="s">
        <v>39</v>
      </c>
      <c r="N15" s="11" t="s">
        <v>39</v>
      </c>
      <c r="O15" s="11" t="s">
        <v>39</v>
      </c>
      <c r="P15" s="11" t="s">
        <v>39</v>
      </c>
      <c r="Q15" s="11" t="s">
        <v>39</v>
      </c>
      <c r="R15" s="11"/>
      <c r="S15" s="11"/>
      <c r="T15" s="11"/>
      <c r="U15" s="11"/>
    </row>
    <row r="16" spans="1:22" ht="15" customHeight="1" x14ac:dyDescent="0.25">
      <c r="A16" s="33" t="str">
        <f>+'Parcial 1'!A16</f>
        <v> 4</v>
      </c>
      <c r="C16" s="33" t="str">
        <f>+'Parcial 1'!B16</f>
        <v> 16000112</v>
      </c>
      <c r="D16" s="49" t="str">
        <f>+VLOOKUP(C16,'Parcial 1'!$B$13:$E$24,2,FALSE)</f>
        <v> Cruz Servin Eduardo Rafael</v>
      </c>
      <c r="E16" s="49"/>
      <c r="F16" s="49"/>
      <c r="G16" s="34">
        <f t="shared" si="0"/>
        <v>0</v>
      </c>
      <c r="H16" s="11" t="s">
        <v>39</v>
      </c>
      <c r="I16" s="11" t="s">
        <v>39</v>
      </c>
      <c r="J16" s="11" t="s">
        <v>39</v>
      </c>
      <c r="K16" s="11" t="s">
        <v>39</v>
      </c>
      <c r="L16" s="11" t="s">
        <v>39</v>
      </c>
      <c r="M16" s="11" t="s">
        <v>39</v>
      </c>
      <c r="N16" s="11" t="s">
        <v>39</v>
      </c>
      <c r="O16" s="11" t="s">
        <v>39</v>
      </c>
      <c r="P16" s="11" t="s">
        <v>39</v>
      </c>
      <c r="Q16" s="11" t="s">
        <v>39</v>
      </c>
      <c r="R16" s="11"/>
      <c r="S16" s="11"/>
      <c r="T16" s="11"/>
      <c r="U16" s="11"/>
    </row>
    <row r="17" spans="1:21" ht="15" customHeight="1" x14ac:dyDescent="0.25">
      <c r="A17" s="33" t="str">
        <f>+'Parcial 1'!A17</f>
        <v> 5</v>
      </c>
      <c r="C17" s="33" t="str">
        <f>+'Parcial 1'!B17</f>
        <v> 16002505</v>
      </c>
      <c r="D17" s="49" t="str">
        <f>+VLOOKUP(C17,'Parcial 1'!$B$13:$E$24,2,FALSE)</f>
        <v> Germán García Eduardo</v>
      </c>
      <c r="E17" s="49"/>
      <c r="F17" s="49"/>
      <c r="G17" s="34">
        <f t="shared" si="0"/>
        <v>0</v>
      </c>
      <c r="H17" s="11" t="s">
        <v>39</v>
      </c>
      <c r="I17" s="11" t="s">
        <v>39</v>
      </c>
      <c r="J17" s="11" t="s">
        <v>39</v>
      </c>
      <c r="K17" s="11" t="s">
        <v>39</v>
      </c>
      <c r="L17" s="11" t="s">
        <v>39</v>
      </c>
      <c r="M17" s="11" t="s">
        <v>39</v>
      </c>
      <c r="N17" s="38" t="s">
        <v>39</v>
      </c>
      <c r="O17" s="11" t="s">
        <v>39</v>
      </c>
      <c r="P17" s="11" t="s">
        <v>39</v>
      </c>
      <c r="Q17" s="11" t="s">
        <v>39</v>
      </c>
      <c r="R17" s="11"/>
      <c r="S17" s="11"/>
      <c r="T17" s="11"/>
      <c r="U17" s="11"/>
    </row>
    <row r="18" spans="1:21" ht="15" customHeight="1" x14ac:dyDescent="0.25">
      <c r="A18" s="33" t="str">
        <f>+'Parcial 1'!A18</f>
        <v> 6</v>
      </c>
      <c r="C18" s="33" t="str">
        <f>+'Parcial 1'!B18</f>
        <v> 16002047</v>
      </c>
      <c r="D18" s="49" t="str">
        <f>+VLOOKUP(C18,'Parcial 1'!$B$13:$E$24,2,FALSE)</f>
        <v> Hernández Serrano Vanessa De Guadalupe</v>
      </c>
      <c r="E18" s="49"/>
      <c r="F18" s="49"/>
      <c r="G18" s="34">
        <f t="shared" si="0"/>
        <v>1</v>
      </c>
      <c r="H18" s="11" t="s">
        <v>39</v>
      </c>
      <c r="I18" s="11" t="s">
        <v>40</v>
      </c>
      <c r="J18" s="11" t="s">
        <v>39</v>
      </c>
      <c r="K18" s="11" t="s">
        <v>39</v>
      </c>
      <c r="L18" s="11" t="s">
        <v>39</v>
      </c>
      <c r="M18" s="11" t="s">
        <v>39</v>
      </c>
      <c r="N18" s="38" t="s">
        <v>39</v>
      </c>
      <c r="O18" s="11" t="s">
        <v>39</v>
      </c>
      <c r="P18" s="11" t="s">
        <v>39</v>
      </c>
      <c r="Q18" s="11" t="s">
        <v>39</v>
      </c>
      <c r="R18" s="11"/>
      <c r="S18" s="11"/>
      <c r="T18" s="11"/>
      <c r="U18" s="11"/>
    </row>
    <row r="19" spans="1:21" ht="15" customHeight="1" x14ac:dyDescent="0.25">
      <c r="A19" s="33" t="str">
        <f>+'Parcial 1'!A19</f>
        <v> 7</v>
      </c>
      <c r="C19" s="33" t="str">
        <f>+'Parcial 1'!B19</f>
        <v> 16001754</v>
      </c>
      <c r="D19" s="49" t="str">
        <f>+VLOOKUP(C19,'Parcial 1'!$B$13:$E$24,2,FALSE)</f>
        <v> Juárez Lorenzo Alfredo</v>
      </c>
      <c r="E19" s="49"/>
      <c r="F19" s="49"/>
      <c r="G19" s="34">
        <f t="shared" si="0"/>
        <v>0</v>
      </c>
      <c r="H19" s="11" t="s">
        <v>39</v>
      </c>
      <c r="I19" s="11" t="s">
        <v>39</v>
      </c>
      <c r="J19" s="11" t="s">
        <v>39</v>
      </c>
      <c r="K19" s="11" t="s">
        <v>39</v>
      </c>
      <c r="L19" s="11" t="s">
        <v>39</v>
      </c>
      <c r="M19" s="11" t="s">
        <v>39</v>
      </c>
      <c r="N19" s="11" t="s">
        <v>39</v>
      </c>
      <c r="O19" s="11" t="s">
        <v>39</v>
      </c>
      <c r="P19" s="11" t="s">
        <v>39</v>
      </c>
      <c r="Q19" s="11" t="s">
        <v>39</v>
      </c>
      <c r="R19" s="11"/>
      <c r="S19" s="11"/>
      <c r="T19" s="11"/>
      <c r="U19" s="11"/>
    </row>
    <row r="20" spans="1:21" ht="15" customHeight="1" x14ac:dyDescent="0.25">
      <c r="A20" s="33" t="str">
        <f>+'Parcial 1'!A20</f>
        <v> 8</v>
      </c>
      <c r="C20" s="33" t="str">
        <f>+'Parcial 1'!B20</f>
        <v> 16002518</v>
      </c>
      <c r="D20" s="49" t="str">
        <f>+VLOOKUP(C20,'Parcial 1'!$B$13:$E$24,2,FALSE)</f>
        <v> López Mejía Ana Cecilia</v>
      </c>
      <c r="E20" s="49"/>
      <c r="F20" s="49"/>
      <c r="G20" s="34">
        <f t="shared" si="0"/>
        <v>2</v>
      </c>
      <c r="H20" s="11" t="s">
        <v>39</v>
      </c>
      <c r="I20" s="11" t="s">
        <v>39</v>
      </c>
      <c r="J20" s="11" t="s">
        <v>40</v>
      </c>
      <c r="K20" s="11" t="s">
        <v>39</v>
      </c>
      <c r="L20" s="11" t="s">
        <v>39</v>
      </c>
      <c r="M20" s="11" t="s">
        <v>39</v>
      </c>
      <c r="N20" s="38" t="s">
        <v>39</v>
      </c>
      <c r="O20" s="11" t="s">
        <v>39</v>
      </c>
      <c r="P20" s="11" t="s">
        <v>40</v>
      </c>
      <c r="Q20" s="11" t="s">
        <v>39</v>
      </c>
      <c r="R20" s="11"/>
      <c r="S20" s="11"/>
      <c r="T20" s="11"/>
      <c r="U20" s="11"/>
    </row>
    <row r="21" spans="1:21" ht="15" customHeight="1" x14ac:dyDescent="0.25">
      <c r="A21" s="33" t="str">
        <f>+'Parcial 1'!A21</f>
        <v> 9</v>
      </c>
      <c r="C21" s="33" t="str">
        <f>+'Parcial 1'!B21</f>
        <v> 16000072</v>
      </c>
      <c r="D21" s="49" t="str">
        <f>+VLOOKUP(C21,'Parcial 1'!$B$13:$E$24,2,FALSE)</f>
        <v> Moreno Martínez Lizbeth</v>
      </c>
      <c r="E21" s="49"/>
      <c r="F21" s="49"/>
      <c r="G21" s="34">
        <f t="shared" si="0"/>
        <v>8</v>
      </c>
      <c r="H21" s="11" t="s">
        <v>40</v>
      </c>
      <c r="I21" s="11" t="s">
        <v>40</v>
      </c>
      <c r="J21" s="11" t="s">
        <v>40</v>
      </c>
      <c r="K21" s="11" t="s">
        <v>40</v>
      </c>
      <c r="L21" s="11" t="s">
        <v>40</v>
      </c>
      <c r="M21" s="11"/>
      <c r="N21" s="11" t="s">
        <v>40</v>
      </c>
      <c r="O21" s="11" t="s">
        <v>40</v>
      </c>
      <c r="P21" s="11" t="s">
        <v>40</v>
      </c>
      <c r="Q21" s="11"/>
      <c r="R21" s="11"/>
      <c r="S21" s="11"/>
      <c r="T21" s="11"/>
      <c r="U21" s="11"/>
    </row>
    <row r="22" spans="1:21" ht="15" customHeight="1" x14ac:dyDescent="0.25">
      <c r="A22" s="33" t="str">
        <f>+'Parcial 1'!A22</f>
        <v> 10</v>
      </c>
      <c r="C22" s="33" t="str">
        <f>+'Parcial 1'!B22</f>
        <v> 16000062</v>
      </c>
      <c r="D22" s="49" t="str">
        <f>+VLOOKUP(C22,'Parcial 1'!$B$13:$E$24,2,FALSE)</f>
        <v> Solis Pineda María</v>
      </c>
      <c r="E22" s="49"/>
      <c r="F22" s="49"/>
      <c r="G22" s="34">
        <f t="shared" si="0"/>
        <v>1</v>
      </c>
      <c r="H22" s="11" t="s">
        <v>39</v>
      </c>
      <c r="I22" s="11" t="s">
        <v>39</v>
      </c>
      <c r="J22" s="11" t="s">
        <v>39</v>
      </c>
      <c r="K22" s="11" t="s">
        <v>39</v>
      </c>
      <c r="L22" s="11" t="s">
        <v>39</v>
      </c>
      <c r="M22" s="11" t="s">
        <v>39</v>
      </c>
      <c r="N22" s="11" t="s">
        <v>39</v>
      </c>
      <c r="O22" s="11" t="s">
        <v>39</v>
      </c>
      <c r="P22" s="11" t="s">
        <v>40</v>
      </c>
      <c r="Q22" s="11" t="s">
        <v>39</v>
      </c>
      <c r="R22" s="11"/>
      <c r="S22" s="11"/>
      <c r="T22" s="11"/>
      <c r="U22" s="11"/>
    </row>
    <row r="23" spans="1:21" ht="15" customHeight="1" x14ac:dyDescent="0.25">
      <c r="A23" s="33" t="str">
        <f>+'Parcial 1'!A23</f>
        <v> 11</v>
      </c>
      <c r="C23" s="33" t="str">
        <f>+'Parcial 1'!B23</f>
        <v> 16001713</v>
      </c>
      <c r="D23" s="49" t="str">
        <f>+VLOOKUP(C23,'Parcial 1'!$B$13:$E$24,2,FALSE)</f>
        <v> Soria Uribe Leonardo</v>
      </c>
      <c r="E23" s="49"/>
      <c r="F23" s="49"/>
      <c r="G23" s="34">
        <f t="shared" si="0"/>
        <v>0</v>
      </c>
      <c r="H23" s="11" t="s">
        <v>39</v>
      </c>
      <c r="I23" s="11" t="s">
        <v>39</v>
      </c>
      <c r="J23" s="11" t="s">
        <v>39</v>
      </c>
      <c r="K23" s="11" t="s">
        <v>39</v>
      </c>
      <c r="L23" s="11" t="s">
        <v>39</v>
      </c>
      <c r="M23" s="11" t="s">
        <v>39</v>
      </c>
      <c r="N23" s="11" t="s">
        <v>39</v>
      </c>
      <c r="O23" s="11" t="s">
        <v>39</v>
      </c>
      <c r="P23" s="11" t="s">
        <v>39</v>
      </c>
      <c r="Q23" s="11" t="s">
        <v>39</v>
      </c>
      <c r="R23" s="11"/>
      <c r="S23" s="11"/>
      <c r="T23" s="11"/>
      <c r="U23" s="11"/>
    </row>
    <row r="24" spans="1:21" ht="15" customHeight="1" x14ac:dyDescent="0.25">
      <c r="A24" s="33" t="str">
        <f>+'Parcial 1'!A24</f>
        <v> 12</v>
      </c>
      <c r="C24" s="33" t="str">
        <f>+'Parcial 1'!B24</f>
        <v> 16002552</v>
      </c>
      <c r="D24" s="49" t="str">
        <f>+VLOOKUP(C24,'Parcial 1'!$B$13:$E$24,2,FALSE)</f>
        <v> Zavala Castañeda María José</v>
      </c>
      <c r="E24" s="49"/>
      <c r="F24" s="49"/>
      <c r="G24" s="34">
        <f t="shared" si="0"/>
        <v>2</v>
      </c>
      <c r="H24" s="11" t="s">
        <v>39</v>
      </c>
      <c r="I24" s="11" t="s">
        <v>39</v>
      </c>
      <c r="J24" s="11" t="s">
        <v>40</v>
      </c>
      <c r="K24" s="11" t="s">
        <v>39</v>
      </c>
      <c r="L24" s="11" t="s">
        <v>39</v>
      </c>
      <c r="M24" s="11" t="s">
        <v>39</v>
      </c>
      <c r="N24" s="11" t="s">
        <v>39</v>
      </c>
      <c r="O24" s="11" t="s">
        <v>39</v>
      </c>
      <c r="P24" s="11" t="s">
        <v>40</v>
      </c>
      <c r="Q24" s="11" t="s">
        <v>39</v>
      </c>
      <c r="R24" s="11"/>
      <c r="S24" s="11"/>
      <c r="T24" s="11"/>
      <c r="U24" s="11"/>
    </row>
    <row r="25" spans="1:21" ht="15" customHeight="1" x14ac:dyDescent="0.25">
      <c r="A25" s="33"/>
      <c r="C25" s="33"/>
      <c r="D25" s="49"/>
      <c r="E25" s="49"/>
      <c r="F25" s="49"/>
      <c r="G25" s="34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</row>
    <row r="26" spans="1:21" x14ac:dyDescent="0.25">
      <c r="A26" s="33"/>
      <c r="C26" s="33"/>
      <c r="D26" s="49"/>
      <c r="E26" s="49"/>
      <c r="F26" s="49"/>
      <c r="G26" s="34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</row>
    <row r="27" spans="1:21" x14ac:dyDescent="0.25">
      <c r="A27" s="33"/>
      <c r="C27" s="33"/>
      <c r="D27" s="49"/>
      <c r="E27" s="49"/>
      <c r="F27" s="49"/>
      <c r="G27" s="34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</row>
    <row r="28" spans="1:21" x14ac:dyDescent="0.25">
      <c r="A28" s="33"/>
      <c r="C28" s="33"/>
      <c r="D28" s="49"/>
      <c r="E28" s="49"/>
      <c r="F28" s="49"/>
      <c r="G28" s="34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</row>
    <row r="29" spans="1:21" x14ac:dyDescent="0.25">
      <c r="A29" s="33"/>
      <c r="C29" s="33"/>
      <c r="D29" s="49"/>
      <c r="E29" s="49"/>
      <c r="F29" s="49"/>
      <c r="G29" s="34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</row>
    <row r="30" spans="1:21" x14ac:dyDescent="0.25">
      <c r="A30" s="33"/>
      <c r="C30" s="33"/>
      <c r="D30" s="49"/>
      <c r="E30" s="49"/>
      <c r="F30" s="49"/>
      <c r="G30" s="34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</row>
    <row r="31" spans="1:21" x14ac:dyDescent="0.25">
      <c r="A31" s="33"/>
      <c r="B31" s="33"/>
      <c r="C31" s="33"/>
      <c r="D31" s="49"/>
      <c r="E31" s="49"/>
      <c r="F31" s="49"/>
      <c r="G31" s="35"/>
      <c r="H31" s="35"/>
      <c r="I31" s="35"/>
      <c r="J31" s="35"/>
    </row>
    <row r="32" spans="1:21" ht="67.5" customHeight="1" x14ac:dyDescent="0.25">
      <c r="G32" s="36"/>
      <c r="H32" s="36"/>
      <c r="I32" s="36"/>
      <c r="J32" s="36"/>
    </row>
  </sheetData>
  <mergeCells count="49">
    <mergeCell ref="A7:B7"/>
    <mergeCell ref="A8:B8"/>
    <mergeCell ref="A9:B9"/>
    <mergeCell ref="A10:B10"/>
    <mergeCell ref="C5:N5"/>
    <mergeCell ref="C6:N6"/>
    <mergeCell ref="C7:N7"/>
    <mergeCell ref="C8:N8"/>
    <mergeCell ref="H9:H12"/>
    <mergeCell ref="D12:F12"/>
    <mergeCell ref="C9:D9"/>
    <mergeCell ref="G9:G12"/>
    <mergeCell ref="B2:J2"/>
    <mergeCell ref="B3:J3"/>
    <mergeCell ref="B4:J4"/>
    <mergeCell ref="A5:B5"/>
    <mergeCell ref="A6:B6"/>
    <mergeCell ref="D18:F18"/>
    <mergeCell ref="D28:F28"/>
    <mergeCell ref="D29:F29"/>
    <mergeCell ref="D30:F30"/>
    <mergeCell ref="D31:F31"/>
    <mergeCell ref="D20:F20"/>
    <mergeCell ref="D21:F21"/>
    <mergeCell ref="D22:F22"/>
    <mergeCell ref="D23:F23"/>
    <mergeCell ref="D24:F24"/>
    <mergeCell ref="D25:F25"/>
    <mergeCell ref="D27:F27"/>
    <mergeCell ref="D26:F26"/>
    <mergeCell ref="D19:F19"/>
    <mergeCell ref="U9:U12"/>
    <mergeCell ref="S9:S12"/>
    <mergeCell ref="O9:O12"/>
    <mergeCell ref="I9:I12"/>
    <mergeCell ref="J9:J12"/>
    <mergeCell ref="K9:K12"/>
    <mergeCell ref="N9:N12"/>
    <mergeCell ref="R9:R12"/>
    <mergeCell ref="L9:L12"/>
    <mergeCell ref="T9:T12"/>
    <mergeCell ref="P9:P12"/>
    <mergeCell ref="Q9:Q12"/>
    <mergeCell ref="M9:M12"/>
    <mergeCell ref="D14:F14"/>
    <mergeCell ref="D15:F15"/>
    <mergeCell ref="D16:F16"/>
    <mergeCell ref="D17:F17"/>
    <mergeCell ref="D13:F13"/>
  </mergeCells>
  <conditionalFormatting sqref="G13:G3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1"/>
  <sheetViews>
    <sheetView topLeftCell="A4" workbookViewId="0">
      <selection activeCell="N9" sqref="N9:N12"/>
    </sheetView>
  </sheetViews>
  <sheetFormatPr baseColWidth="10" defaultRowHeight="15" x14ac:dyDescent="0.25"/>
  <cols>
    <col min="1" max="1" width="16.28515625" style="7" customWidth="1"/>
    <col min="2" max="4" width="11.42578125" style="7"/>
    <col min="5" max="5" width="17.7109375" style="7" customWidth="1"/>
    <col min="6" max="10" width="3.7109375" style="7" bestFit="1" customWidth="1"/>
    <col min="11" max="11" width="3.7109375" style="7" customWidth="1"/>
    <col min="12" max="16384" width="11.42578125" style="7"/>
  </cols>
  <sheetData>
    <row r="1" spans="1:20" ht="15.75" x14ac:dyDescent="0.25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</row>
    <row r="2" spans="1:20" ht="18" x14ac:dyDescent="0.25">
      <c r="A2" s="58" t="s">
        <v>41</v>
      </c>
      <c r="B2" s="58"/>
      <c r="C2" s="58"/>
      <c r="D2" s="58"/>
      <c r="E2" s="58"/>
      <c r="F2" s="58"/>
      <c r="G2" s="58"/>
      <c r="H2" s="58"/>
      <c r="I2" s="58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1:20" ht="18" x14ac:dyDescent="0.25">
      <c r="A3" s="58" t="s">
        <v>42</v>
      </c>
      <c r="B3" s="58"/>
      <c r="C3" s="58"/>
      <c r="D3" s="58"/>
      <c r="E3" s="58"/>
      <c r="F3" s="58"/>
      <c r="G3" s="58"/>
      <c r="H3" s="58"/>
      <c r="I3" s="58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 ht="15.75" x14ac:dyDescent="0.25">
      <c r="A4" s="59" t="s">
        <v>43</v>
      </c>
      <c r="B4" s="59"/>
      <c r="C4" s="59"/>
      <c r="D4" s="59"/>
      <c r="E4" s="59"/>
      <c r="F4" s="59"/>
      <c r="G4" s="59"/>
      <c r="H4" s="59"/>
      <c r="I4" s="59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ht="15.75" customHeight="1" x14ac:dyDescent="0.25">
      <c r="A5" s="3" t="s">
        <v>44</v>
      </c>
      <c r="B5" s="43" t="str">
        <f>+'[1]Parcial 1'!B5:C5</f>
        <v>Rivera Pizaña Mayra Neli</v>
      </c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6"/>
      <c r="O5" s="6"/>
      <c r="P5" s="6"/>
      <c r="Q5" s="6"/>
      <c r="R5" s="6"/>
      <c r="S5" s="6"/>
      <c r="T5" s="6"/>
    </row>
    <row r="6" spans="1:20" x14ac:dyDescent="0.25">
      <c r="A6" s="3" t="s">
        <v>45</v>
      </c>
      <c r="B6" s="43" t="s">
        <v>52</v>
      </c>
      <c r="C6" s="43"/>
      <c r="D6" s="43"/>
      <c r="E6" s="43"/>
      <c r="F6" s="43"/>
      <c r="G6" s="43"/>
      <c r="H6" s="43"/>
      <c r="I6" s="43"/>
      <c r="J6" s="43"/>
      <c r="K6" s="43"/>
      <c r="L6" s="43"/>
      <c r="M6" s="43"/>
    </row>
    <row r="7" spans="1:20" ht="15" customHeight="1" x14ac:dyDescent="0.25">
      <c r="A7" s="3" t="s">
        <v>46</v>
      </c>
      <c r="B7" s="43" t="s">
        <v>53</v>
      </c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</row>
    <row r="8" spans="1:20" ht="15" customHeight="1" x14ac:dyDescent="0.25">
      <c r="A8" s="3" t="s">
        <v>47</v>
      </c>
      <c r="B8" s="43" t="str">
        <f>+'[1]Parcial 1'!B8:C8</f>
        <v>Tecnologías de la información y comunicación</v>
      </c>
      <c r="C8" s="43"/>
      <c r="D8" s="43"/>
      <c r="E8" s="43"/>
      <c r="F8" s="43"/>
      <c r="G8" s="43"/>
      <c r="H8" s="43"/>
      <c r="I8" s="43"/>
      <c r="J8" s="43"/>
      <c r="K8" s="43"/>
      <c r="L8" s="43"/>
      <c r="M8" s="43"/>
    </row>
    <row r="9" spans="1:20" ht="15" customHeight="1" x14ac:dyDescent="0.25">
      <c r="A9" s="3" t="s">
        <v>48</v>
      </c>
      <c r="B9" s="48" t="s">
        <v>54</v>
      </c>
      <c r="C9" s="48"/>
      <c r="D9" s="4"/>
      <c r="E9" s="5"/>
      <c r="F9" s="57">
        <v>42913</v>
      </c>
      <c r="G9" s="57">
        <v>42821</v>
      </c>
      <c r="H9" s="57">
        <v>42828</v>
      </c>
      <c r="I9" s="57">
        <v>42815</v>
      </c>
      <c r="J9" s="57">
        <v>42842</v>
      </c>
      <c r="K9" s="57">
        <v>42844</v>
      </c>
      <c r="L9" s="55"/>
      <c r="M9" s="55"/>
      <c r="N9" s="55"/>
      <c r="O9" s="55"/>
    </row>
    <row r="10" spans="1:20" x14ac:dyDescent="0.25">
      <c r="A10" s="3" t="s">
        <v>49</v>
      </c>
      <c r="B10" s="4">
        <f>+'Parcial 2'!C10+1</f>
        <v>3</v>
      </c>
      <c r="C10" s="4"/>
      <c r="D10" s="4"/>
      <c r="E10" s="5"/>
      <c r="F10" s="57"/>
      <c r="G10" s="57"/>
      <c r="H10" s="57"/>
      <c r="I10" s="57"/>
      <c r="J10" s="57"/>
      <c r="K10" s="57"/>
      <c r="L10" s="55"/>
      <c r="M10" s="55"/>
      <c r="N10" s="55"/>
      <c r="O10" s="55"/>
    </row>
    <row r="11" spans="1:20" x14ac:dyDescent="0.25">
      <c r="A11" s="5"/>
      <c r="B11" s="4"/>
      <c r="C11" s="4"/>
      <c r="D11" s="4"/>
      <c r="F11" s="57"/>
      <c r="G11" s="57"/>
      <c r="H11" s="57"/>
      <c r="I11" s="57"/>
      <c r="J11" s="57"/>
      <c r="K11" s="57"/>
      <c r="L11" s="55"/>
      <c r="M11" s="55"/>
      <c r="N11" s="55"/>
      <c r="O11" s="55"/>
    </row>
    <row r="12" spans="1:20" x14ac:dyDescent="0.25">
      <c r="A12" s="9" t="s">
        <v>0</v>
      </c>
      <c r="B12" s="9" t="s">
        <v>1</v>
      </c>
      <c r="C12" s="56" t="s">
        <v>2</v>
      </c>
      <c r="D12" s="56"/>
      <c r="E12" s="56"/>
      <c r="F12" s="57"/>
      <c r="G12" s="57"/>
      <c r="H12" s="57"/>
      <c r="I12" s="57"/>
      <c r="J12" s="57"/>
      <c r="K12" s="57"/>
      <c r="L12" s="55"/>
      <c r="M12" s="55"/>
      <c r="N12" s="55"/>
      <c r="O12" s="55"/>
    </row>
    <row r="13" spans="1:20" x14ac:dyDescent="0.25">
      <c r="A13" s="10" t="str">
        <f>+'Parcial 2'!A13</f>
        <v> 1</v>
      </c>
      <c r="B13" s="10" t="str">
        <f>+'Parcial 2'!C13</f>
        <v> 16001848</v>
      </c>
      <c r="C13" s="49" t="str">
        <f>+VLOOKUP(B13,'Parcial 2'!C13:F30,2,FALSE)</f>
        <v> Arevalo Sánchez Luis David</v>
      </c>
      <c r="D13" s="49"/>
      <c r="E13" s="49"/>
      <c r="F13" s="11" t="s">
        <v>39</v>
      </c>
      <c r="G13" s="11" t="s">
        <v>39</v>
      </c>
      <c r="H13" s="11" t="s">
        <v>39</v>
      </c>
      <c r="I13" s="11" t="s">
        <v>39</v>
      </c>
    </row>
    <row r="14" spans="1:20" ht="15" customHeight="1" x14ac:dyDescent="0.25">
      <c r="A14" s="10" t="str">
        <f>+'Parcial 2'!A14</f>
        <v> 2</v>
      </c>
      <c r="B14" s="10" t="str">
        <f>+'Parcial 2'!C14</f>
        <v> 16000128</v>
      </c>
      <c r="C14" s="49" t="str">
        <f>+VLOOKUP(B14,'Parcial 2'!C14:F31,2,FALSE)</f>
        <v> Arreola Barrios José Andrés</v>
      </c>
      <c r="D14" s="49"/>
      <c r="E14" s="49"/>
      <c r="F14" s="11" t="s">
        <v>39</v>
      </c>
      <c r="G14" s="11" t="s">
        <v>39</v>
      </c>
      <c r="H14" s="11" t="s">
        <v>39</v>
      </c>
      <c r="I14" s="11" t="s">
        <v>39</v>
      </c>
    </row>
    <row r="15" spans="1:20" ht="15" customHeight="1" x14ac:dyDescent="0.25">
      <c r="A15" s="10" t="str">
        <f>+'Parcial 2'!A15</f>
        <v> 3</v>
      </c>
      <c r="B15" s="10" t="str">
        <f>+'Parcial 2'!C15</f>
        <v> 16002556</v>
      </c>
      <c r="C15" s="49" t="str">
        <f>+VLOOKUP(B15,'Parcial 2'!C15:F32,2,FALSE)</f>
        <v> Chacón Alba Carlos</v>
      </c>
      <c r="D15" s="49"/>
      <c r="E15" s="49"/>
      <c r="F15" s="11" t="s">
        <v>39</v>
      </c>
      <c r="G15" s="11" t="s">
        <v>39</v>
      </c>
      <c r="H15" s="11" t="s">
        <v>39</v>
      </c>
      <c r="I15" s="11" t="s">
        <v>39</v>
      </c>
    </row>
    <row r="16" spans="1:20" ht="15" customHeight="1" x14ac:dyDescent="0.25">
      <c r="A16" s="10" t="str">
        <f>+'Parcial 2'!A16</f>
        <v> 4</v>
      </c>
      <c r="B16" s="10" t="str">
        <f>+'Parcial 2'!C16</f>
        <v> 16000112</v>
      </c>
      <c r="C16" s="49" t="str">
        <f>+VLOOKUP(B16,'Parcial 2'!C16:F33,2,FALSE)</f>
        <v> Cruz Servin Eduardo Rafael</v>
      </c>
      <c r="D16" s="49"/>
      <c r="E16" s="49"/>
      <c r="F16" s="11" t="s">
        <v>39</v>
      </c>
      <c r="G16" s="11" t="s">
        <v>39</v>
      </c>
      <c r="H16" s="11" t="s">
        <v>39</v>
      </c>
      <c r="I16" s="11" t="s">
        <v>39</v>
      </c>
    </row>
    <row r="17" spans="1:12" ht="15" customHeight="1" x14ac:dyDescent="0.25">
      <c r="A17" s="10" t="str">
        <f>+'Parcial 2'!A17</f>
        <v> 5</v>
      </c>
      <c r="B17" s="10" t="str">
        <f>+'Parcial 2'!C17</f>
        <v> 16002505</v>
      </c>
      <c r="C17" s="49" t="str">
        <f>+VLOOKUP(B17,'Parcial 2'!C17:F34,2,FALSE)</f>
        <v> Germán García Eduardo</v>
      </c>
      <c r="D17" s="49"/>
      <c r="E17" s="49"/>
      <c r="F17" s="11" t="s">
        <v>39</v>
      </c>
      <c r="G17" s="11" t="s">
        <v>39</v>
      </c>
      <c r="H17" s="11" t="s">
        <v>39</v>
      </c>
      <c r="I17" s="11" t="s">
        <v>39</v>
      </c>
      <c r="L17" s="37"/>
    </row>
    <row r="18" spans="1:12" ht="15" customHeight="1" x14ac:dyDescent="0.25">
      <c r="A18" s="10" t="str">
        <f>+'Parcial 2'!A18</f>
        <v> 6</v>
      </c>
      <c r="B18" s="10" t="str">
        <f>+'Parcial 2'!C18</f>
        <v> 16002047</v>
      </c>
      <c r="C18" s="49" t="str">
        <f>+VLOOKUP(B18,'Parcial 2'!C18:F35,2,FALSE)</f>
        <v> Hernández Serrano Vanessa De Guadalupe</v>
      </c>
      <c r="D18" s="49"/>
      <c r="E18" s="49"/>
      <c r="F18" s="11" t="s">
        <v>39</v>
      </c>
      <c r="G18" s="11" t="s">
        <v>39</v>
      </c>
      <c r="H18" s="11" t="s">
        <v>39</v>
      </c>
      <c r="I18" s="11" t="s">
        <v>39</v>
      </c>
    </row>
    <row r="19" spans="1:12" ht="15" customHeight="1" x14ac:dyDescent="0.25">
      <c r="A19" s="10" t="str">
        <f>+'Parcial 2'!A19</f>
        <v> 7</v>
      </c>
      <c r="B19" s="10" t="str">
        <f>+'Parcial 2'!C19</f>
        <v> 16001754</v>
      </c>
      <c r="C19" s="49" t="str">
        <f>+VLOOKUP(B19,'Parcial 2'!C19:F36,2,FALSE)</f>
        <v> Juárez Lorenzo Alfredo</v>
      </c>
      <c r="D19" s="49"/>
      <c r="E19" s="49"/>
      <c r="F19" s="11" t="s">
        <v>39</v>
      </c>
      <c r="G19" s="11" t="s">
        <v>39</v>
      </c>
      <c r="H19" s="11" t="s">
        <v>39</v>
      </c>
      <c r="I19" s="11" t="s">
        <v>39</v>
      </c>
    </row>
    <row r="20" spans="1:12" ht="15" customHeight="1" x14ac:dyDescent="0.25">
      <c r="A20" s="10" t="str">
        <f>+'Parcial 2'!A20</f>
        <v> 8</v>
      </c>
      <c r="B20" s="10" t="str">
        <f>+'Parcial 2'!C20</f>
        <v> 16002518</v>
      </c>
      <c r="C20" s="49" t="str">
        <f>+VLOOKUP(B20,'Parcial 2'!C20:F37,2,FALSE)</f>
        <v> López Mejía Ana Cecilia</v>
      </c>
      <c r="D20" s="49"/>
      <c r="E20" s="49"/>
      <c r="F20" s="11" t="s">
        <v>39</v>
      </c>
      <c r="G20" s="11" t="s">
        <v>39</v>
      </c>
      <c r="H20" s="11" t="s">
        <v>39</v>
      </c>
      <c r="I20" s="11" t="s">
        <v>39</v>
      </c>
    </row>
    <row r="21" spans="1:12" ht="15" customHeight="1" x14ac:dyDescent="0.25">
      <c r="A21" s="10" t="str">
        <f>+'Parcial 2'!A21</f>
        <v> 9</v>
      </c>
      <c r="B21" s="10" t="str">
        <f>+'Parcial 2'!C22</f>
        <v> 16000062</v>
      </c>
      <c r="C21" s="49" t="str">
        <f>+VLOOKUP(B21,'Parcial 2'!C22:F39,2,FALSE)</f>
        <v> Solis Pineda María</v>
      </c>
      <c r="D21" s="49"/>
      <c r="E21" s="49"/>
      <c r="F21" s="11" t="s">
        <v>39</v>
      </c>
      <c r="G21" s="11" t="s">
        <v>39</v>
      </c>
      <c r="H21" s="11" t="s">
        <v>39</v>
      </c>
      <c r="I21" s="11" t="s">
        <v>39</v>
      </c>
      <c r="L21" s="37"/>
    </row>
    <row r="22" spans="1:12" ht="15" customHeight="1" x14ac:dyDescent="0.25">
      <c r="A22" s="10" t="str">
        <f>+'Parcial 2'!A22</f>
        <v> 10</v>
      </c>
      <c r="B22" s="10" t="str">
        <f>+'Parcial 2'!C23</f>
        <v> 16001713</v>
      </c>
      <c r="C22" s="49" t="str">
        <f>+VLOOKUP(B22,'Parcial 2'!C23:F40,2,FALSE)</f>
        <v> Soria Uribe Leonardo</v>
      </c>
      <c r="D22" s="49"/>
      <c r="E22" s="49"/>
      <c r="F22" s="11" t="s">
        <v>39</v>
      </c>
      <c r="G22" s="11" t="s">
        <v>39</v>
      </c>
      <c r="H22" s="11" t="s">
        <v>39</v>
      </c>
      <c r="I22" s="11" t="s">
        <v>39</v>
      </c>
    </row>
    <row r="23" spans="1:12" ht="15" customHeight="1" x14ac:dyDescent="0.25">
      <c r="A23" s="10" t="str">
        <f>+'Parcial 2'!A23</f>
        <v> 11</v>
      </c>
      <c r="B23" s="10" t="str">
        <f>+'Parcial 2'!C24</f>
        <v> 16002552</v>
      </c>
      <c r="C23" s="49" t="str">
        <f>+VLOOKUP(B23,'Parcial 2'!C24:F41,2,FALSE)</f>
        <v> Zavala Castañeda María José</v>
      </c>
      <c r="D23" s="49"/>
      <c r="E23" s="49"/>
      <c r="F23" s="11" t="s">
        <v>39</v>
      </c>
      <c r="G23" s="11" t="s">
        <v>39</v>
      </c>
      <c r="H23" s="11" t="s">
        <v>39</v>
      </c>
      <c r="I23" s="11" t="s">
        <v>39</v>
      </c>
    </row>
    <row r="24" spans="1:12" x14ac:dyDescent="0.25">
      <c r="A24" s="10"/>
      <c r="B24" s="10"/>
      <c r="C24" s="49"/>
      <c r="D24" s="49"/>
      <c r="E24" s="49"/>
      <c r="F24" s="11"/>
      <c r="G24" s="11"/>
      <c r="H24" s="11"/>
      <c r="I24" s="11"/>
    </row>
    <row r="25" spans="1:12" x14ac:dyDescent="0.25">
      <c r="A25" s="10"/>
      <c r="B25" s="10"/>
      <c r="C25" s="49"/>
      <c r="D25" s="49"/>
      <c r="E25" s="49"/>
      <c r="F25" s="11"/>
      <c r="G25" s="11"/>
      <c r="H25" s="11"/>
      <c r="I25" s="12"/>
    </row>
    <row r="26" spans="1:12" x14ac:dyDescent="0.25">
      <c r="A26" s="10"/>
      <c r="B26" s="10"/>
      <c r="C26" s="49"/>
      <c r="D26" s="49"/>
      <c r="E26" s="49"/>
      <c r="F26" s="11"/>
      <c r="G26" s="11"/>
      <c r="H26" s="11"/>
      <c r="I26" s="11"/>
    </row>
    <row r="27" spans="1:12" x14ac:dyDescent="0.25">
      <c r="A27" s="10"/>
      <c r="B27" s="10"/>
      <c r="C27" s="49"/>
      <c r="D27" s="49"/>
      <c r="E27" s="49"/>
      <c r="F27" s="11"/>
      <c r="G27" s="11"/>
      <c r="H27" s="11"/>
      <c r="I27" s="11"/>
    </row>
    <row r="28" spans="1:12" x14ac:dyDescent="0.25">
      <c r="A28" s="10"/>
      <c r="B28" s="10"/>
      <c r="C28" s="49"/>
      <c r="D28" s="49"/>
      <c r="E28" s="49"/>
      <c r="F28" s="11"/>
      <c r="G28" s="11"/>
      <c r="H28" s="11"/>
      <c r="I28" s="11"/>
    </row>
    <row r="29" spans="1:12" x14ac:dyDescent="0.25">
      <c r="A29" s="10"/>
      <c r="B29" s="10"/>
      <c r="C29" s="49"/>
      <c r="D29" s="49"/>
      <c r="E29" s="49"/>
      <c r="F29" s="11"/>
      <c r="G29" s="11"/>
      <c r="H29" s="11"/>
      <c r="I29" s="11"/>
      <c r="L29" s="37"/>
    </row>
    <row r="30" spans="1:12" x14ac:dyDescent="0.25">
      <c r="A30" s="10"/>
      <c r="B30" s="10"/>
      <c r="C30" s="49"/>
      <c r="D30" s="49"/>
      <c r="E30" s="49"/>
      <c r="F30" s="11"/>
      <c r="G30" s="11"/>
      <c r="H30" s="11"/>
      <c r="I30" s="11"/>
    </row>
    <row r="31" spans="1:12" ht="67.5" customHeight="1" x14ac:dyDescent="0.25">
      <c r="F31" s="13"/>
      <c r="G31" s="13"/>
      <c r="H31" s="13"/>
      <c r="I31" s="13"/>
    </row>
  </sheetData>
  <mergeCells count="37">
    <mergeCell ref="A2:I2"/>
    <mergeCell ref="A3:I3"/>
    <mergeCell ref="A4:I4"/>
    <mergeCell ref="C13:E13"/>
    <mergeCell ref="B9:C9"/>
    <mergeCell ref="F9:F12"/>
    <mergeCell ref="G9:G12"/>
    <mergeCell ref="H9:H12"/>
    <mergeCell ref="B5:M5"/>
    <mergeCell ref="B6:M6"/>
    <mergeCell ref="B7:M7"/>
    <mergeCell ref="B8:M8"/>
    <mergeCell ref="C19:E19"/>
    <mergeCell ref="L9:L12"/>
    <mergeCell ref="M9:M12"/>
    <mergeCell ref="N9:N12"/>
    <mergeCell ref="O9:O12"/>
    <mergeCell ref="C12:E12"/>
    <mergeCell ref="I9:I12"/>
    <mergeCell ref="J9:J12"/>
    <mergeCell ref="K9:K12"/>
    <mergeCell ref="C14:E14"/>
    <mergeCell ref="C15:E15"/>
    <mergeCell ref="C16:E16"/>
    <mergeCell ref="C17:E17"/>
    <mergeCell ref="C18:E18"/>
    <mergeCell ref="C30:E30"/>
    <mergeCell ref="C20:E20"/>
    <mergeCell ref="C21:E21"/>
    <mergeCell ref="C22:E22"/>
    <mergeCell ref="C23:E23"/>
    <mergeCell ref="C24:E24"/>
    <mergeCell ref="C25:E25"/>
    <mergeCell ref="C26:E26"/>
    <mergeCell ref="C27:E27"/>
    <mergeCell ref="C28:E28"/>
    <mergeCell ref="C29:E29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Parcial 1</vt:lpstr>
      <vt:lpstr>Parcial 2</vt:lpstr>
      <vt:lpstr>Parcial 3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NeliVino</dc:creator>
  <cp:lastModifiedBy>NeliVino</cp:lastModifiedBy>
  <dcterms:created xsi:type="dcterms:W3CDTF">2017-01-20T00:31:26Z</dcterms:created>
  <dcterms:modified xsi:type="dcterms:W3CDTF">2017-06-30T15:37:54Z</dcterms:modified>
</cp:coreProperties>
</file>