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mayara_mendonca_westpoint_edu/Documents/Documents/GitHub/Comp-IME-23/WestPoint/Combat Modelling/"/>
    </mc:Choice>
  </mc:AlternateContent>
  <xr:revisionPtr revIDLastSave="36" documentId="8_{5589D2B4-8A40-4EF4-BA52-71196E9829CA}" xr6:coauthVersionLast="47" xr6:coauthVersionMax="47" xr10:uidLastSave="{CDB95A48-B1C8-4137-BA73-B268A25ACA5C}"/>
  <bookViews>
    <workbookView xWindow="-110" yWindow="-110" windowWidth="19420" windowHeight="10300" activeTab="3" xr2:uid="{7AEE07F6-93C3-4203-97C4-D362EA2B7CE1}"/>
  </bookViews>
  <sheets>
    <sheet name="8.1" sheetId="1" r:id="rId1"/>
    <sheet name="8.2" sheetId="4" r:id="rId2"/>
    <sheet name="8.3" sheetId="2" r:id="rId3"/>
    <sheet name="CLASS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K12" i="5" l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J2" i="5"/>
  <c r="H2" i="5"/>
  <c r="I2" i="5" s="1"/>
  <c r="I2" i="4"/>
  <c r="G2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J2" i="4"/>
  <c r="H2" i="4"/>
  <c r="J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H2" i="2"/>
  <c r="I2" i="2" s="1"/>
  <c r="J2" i="1"/>
  <c r="H2" i="1"/>
  <c r="I2" i="1"/>
  <c r="G2" i="1"/>
  <c r="H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3" i="5" l="1"/>
  <c r="G3" i="5" s="1"/>
  <c r="H3" i="5"/>
  <c r="J3" i="4"/>
  <c r="G3" i="4" s="1"/>
  <c r="H3" i="4"/>
  <c r="I3" i="4" s="1"/>
  <c r="J3" i="1"/>
  <c r="G2" i="2"/>
  <c r="H3" i="2" s="1"/>
  <c r="I3" i="2" s="1"/>
  <c r="J3" i="2"/>
  <c r="G3" i="1"/>
  <c r="H4" i="1" s="1"/>
  <c r="I3" i="1"/>
  <c r="J4" i="1" s="1"/>
  <c r="I3" i="5" l="1"/>
  <c r="J4" i="5" s="1"/>
  <c r="H4" i="5"/>
  <c r="J4" i="4"/>
  <c r="G4" i="4" s="1"/>
  <c r="H4" i="4"/>
  <c r="G3" i="2"/>
  <c r="H4" i="2" s="1"/>
  <c r="I4" i="2" s="1"/>
  <c r="J4" i="2"/>
  <c r="I4" i="1"/>
  <c r="J5" i="1" s="1"/>
  <c r="I4" i="5" l="1"/>
  <c r="J5" i="5" s="1"/>
  <c r="G4" i="5"/>
  <c r="H5" i="5" s="1"/>
  <c r="I4" i="4"/>
  <c r="J5" i="4" s="1"/>
  <c r="G5" i="4" s="1"/>
  <c r="H5" i="4"/>
  <c r="G4" i="2"/>
  <c r="H5" i="2" s="1"/>
  <c r="I5" i="2" s="1"/>
  <c r="J5" i="2"/>
  <c r="G4" i="1"/>
  <c r="H5" i="1" s="1"/>
  <c r="G5" i="1" s="1"/>
  <c r="I5" i="5" l="1"/>
  <c r="J6" i="5"/>
  <c r="G5" i="5"/>
  <c r="H6" i="5" s="1"/>
  <c r="I5" i="4"/>
  <c r="J6" i="4" s="1"/>
  <c r="G6" i="4" s="1"/>
  <c r="H6" i="4"/>
  <c r="I5" i="1"/>
  <c r="J6" i="1" s="1"/>
  <c r="J6" i="2"/>
  <c r="G5" i="2"/>
  <c r="H6" i="2" s="1"/>
  <c r="H6" i="1"/>
  <c r="I6" i="5" l="1"/>
  <c r="J7" i="5" s="1"/>
  <c r="G6" i="5"/>
  <c r="H7" i="5" s="1"/>
  <c r="I6" i="4"/>
  <c r="J7" i="4" s="1"/>
  <c r="G7" i="4" s="1"/>
  <c r="H7" i="4"/>
  <c r="I6" i="2"/>
  <c r="J7" i="2" s="1"/>
  <c r="G6" i="2"/>
  <c r="H7" i="2" s="1"/>
  <c r="I7" i="2" s="1"/>
  <c r="G6" i="1"/>
  <c r="H7" i="1" s="1"/>
  <c r="I6" i="1"/>
  <c r="J7" i="1" s="1"/>
  <c r="I7" i="5" l="1"/>
  <c r="J8" i="5" s="1"/>
  <c r="G7" i="5"/>
  <c r="H8" i="5" s="1"/>
  <c r="I7" i="4"/>
  <c r="J8" i="4" s="1"/>
  <c r="G8" i="4" s="1"/>
  <c r="H8" i="4"/>
  <c r="J8" i="2"/>
  <c r="G7" i="2"/>
  <c r="H8" i="2" s="1"/>
  <c r="I8" i="2" s="1"/>
  <c r="I7" i="1"/>
  <c r="J8" i="1" s="1"/>
  <c r="G7" i="1"/>
  <c r="H8" i="1" s="1"/>
  <c r="I8" i="5" l="1"/>
  <c r="J9" i="5"/>
  <c r="G8" i="5"/>
  <c r="H9" i="5" s="1"/>
  <c r="H9" i="4"/>
  <c r="I9" i="4" s="1"/>
  <c r="I8" i="4"/>
  <c r="J9" i="4"/>
  <c r="J9" i="2"/>
  <c r="G8" i="2"/>
  <c r="H9" i="2" s="1"/>
  <c r="I9" i="2" s="1"/>
  <c r="I8" i="1"/>
  <c r="J9" i="1" s="1"/>
  <c r="G8" i="1"/>
  <c r="H9" i="1" s="1"/>
  <c r="I9" i="5" l="1"/>
  <c r="J10" i="5" s="1"/>
  <c r="G9" i="5"/>
  <c r="H10" i="5" s="1"/>
  <c r="J10" i="4"/>
  <c r="G10" i="4" s="1"/>
  <c r="G9" i="4"/>
  <c r="H10" i="4" s="1"/>
  <c r="I10" i="4" s="1"/>
  <c r="J10" i="2"/>
  <c r="G9" i="2"/>
  <c r="H10" i="2" s="1"/>
  <c r="G9" i="1"/>
  <c r="H10" i="1" s="1"/>
  <c r="I9" i="1"/>
  <c r="J10" i="1" s="1"/>
  <c r="I10" i="5" l="1"/>
  <c r="J11" i="5" s="1"/>
  <c r="G10" i="5"/>
  <c r="H11" i="5" s="1"/>
  <c r="J11" i="4"/>
  <c r="G11" i="4" s="1"/>
  <c r="H11" i="4"/>
  <c r="I11" i="4" s="1"/>
  <c r="G10" i="2"/>
  <c r="H11" i="2" s="1"/>
  <c r="I11" i="2" s="1"/>
  <c r="I10" i="2"/>
  <c r="J11" i="2" s="1"/>
  <c r="G10" i="1"/>
  <c r="H11" i="1" s="1"/>
  <c r="I10" i="1"/>
  <c r="J11" i="1" s="1"/>
  <c r="I11" i="5" l="1"/>
  <c r="J12" i="5" s="1"/>
  <c r="G11" i="5"/>
  <c r="H12" i="5" s="1"/>
  <c r="H12" i="4"/>
  <c r="I12" i="4" s="1"/>
  <c r="J12" i="4"/>
  <c r="G12" i="4" s="1"/>
  <c r="H13" i="4" s="1"/>
  <c r="I13" i="4" s="1"/>
  <c r="J12" i="2"/>
  <c r="G11" i="2"/>
  <c r="H12" i="2" s="1"/>
  <c r="I11" i="1"/>
  <c r="J12" i="1" s="1"/>
  <c r="G11" i="1"/>
  <c r="H12" i="1" s="1"/>
  <c r="I12" i="5" l="1"/>
  <c r="J13" i="5" s="1"/>
  <c r="G12" i="5"/>
  <c r="H13" i="5" s="1"/>
  <c r="J13" i="4"/>
  <c r="G13" i="4" s="1"/>
  <c r="H14" i="4" s="1"/>
  <c r="I14" i="4" s="1"/>
  <c r="G12" i="2"/>
  <c r="H13" i="2" s="1"/>
  <c r="I13" i="2" s="1"/>
  <c r="I12" i="2"/>
  <c r="J13" i="2" s="1"/>
  <c r="G12" i="1"/>
  <c r="H13" i="1" s="1"/>
  <c r="I12" i="1"/>
  <c r="J13" i="1" s="1"/>
  <c r="I13" i="5" l="1"/>
  <c r="J14" i="5" s="1"/>
  <c r="G13" i="5"/>
  <c r="H14" i="5" s="1"/>
  <c r="J14" i="4"/>
  <c r="G14" i="4" s="1"/>
  <c r="H15" i="4"/>
  <c r="I15" i="4" s="1"/>
  <c r="J14" i="2"/>
  <c r="G13" i="2"/>
  <c r="H14" i="2" s="1"/>
  <c r="I14" i="2" s="1"/>
  <c r="I13" i="1"/>
  <c r="J14" i="1" s="1"/>
  <c r="G13" i="1"/>
  <c r="H14" i="1" s="1"/>
  <c r="I14" i="5" l="1"/>
  <c r="J15" i="5" s="1"/>
  <c r="G14" i="5"/>
  <c r="H15" i="5" s="1"/>
  <c r="J15" i="4"/>
  <c r="G15" i="4" s="1"/>
  <c r="H16" i="4"/>
  <c r="I16" i="4" s="1"/>
  <c r="G14" i="2"/>
  <c r="H15" i="2" s="1"/>
  <c r="I15" i="2" s="1"/>
  <c r="J15" i="2"/>
  <c r="J16" i="2" s="1"/>
  <c r="I14" i="1"/>
  <c r="J15" i="1" s="1"/>
  <c r="G14" i="1"/>
  <c r="H15" i="1" s="1"/>
  <c r="I15" i="5" l="1"/>
  <c r="J16" i="5" s="1"/>
  <c r="G15" i="5"/>
  <c r="H16" i="5" s="1"/>
  <c r="J16" i="4"/>
  <c r="G16" i="4" s="1"/>
  <c r="H17" i="4" s="1"/>
  <c r="I17" i="4" s="1"/>
  <c r="G15" i="2"/>
  <c r="H16" i="2" s="1"/>
  <c r="I16" i="2" s="1"/>
  <c r="J17" i="2" s="1"/>
  <c r="I15" i="1"/>
  <c r="J16" i="1" s="1"/>
  <c r="G15" i="1"/>
  <c r="H16" i="1" s="1"/>
  <c r="I16" i="5" l="1"/>
  <c r="J17" i="5"/>
  <c r="G16" i="5"/>
  <c r="H17" i="5" s="1"/>
  <c r="J17" i="4"/>
  <c r="G17" i="4" s="1"/>
  <c r="H18" i="4" s="1"/>
  <c r="I18" i="4" s="1"/>
  <c r="J18" i="4"/>
  <c r="G18" i="4" s="1"/>
  <c r="G16" i="2"/>
  <c r="H17" i="2" s="1"/>
  <c r="I17" i="2" s="1"/>
  <c r="J18" i="2" s="1"/>
  <c r="G16" i="1"/>
  <c r="H17" i="1" s="1"/>
  <c r="I16" i="1"/>
  <c r="J17" i="1" s="1"/>
  <c r="I17" i="5" l="1"/>
  <c r="J18" i="5" s="1"/>
  <c r="G17" i="5"/>
  <c r="H18" i="5" s="1"/>
  <c r="J19" i="4"/>
  <c r="G19" i="4" s="1"/>
  <c r="H19" i="4"/>
  <c r="I19" i="4" s="1"/>
  <c r="G17" i="2"/>
  <c r="H18" i="2" s="1"/>
  <c r="I18" i="2" s="1"/>
  <c r="G18" i="2"/>
  <c r="H19" i="2" s="1"/>
  <c r="I19" i="2" s="1"/>
  <c r="J19" i="2"/>
  <c r="I17" i="1"/>
  <c r="J18" i="1" s="1"/>
  <c r="G17" i="1"/>
  <c r="H18" i="1" s="1"/>
  <c r="I18" i="5" l="1"/>
  <c r="J19" i="5" s="1"/>
  <c r="G18" i="5"/>
  <c r="H19" i="5" s="1"/>
  <c r="J20" i="4"/>
  <c r="G20" i="4" s="1"/>
  <c r="H20" i="4"/>
  <c r="I20" i="4" s="1"/>
  <c r="J20" i="2"/>
  <c r="G19" i="2"/>
  <c r="H20" i="2" s="1"/>
  <c r="I20" i="2" s="1"/>
  <c r="I18" i="1"/>
  <c r="J19" i="1" s="1"/>
  <c r="G18" i="1"/>
  <c r="H19" i="1" s="1"/>
  <c r="I19" i="5" l="1"/>
  <c r="J20" i="5"/>
  <c r="G19" i="5"/>
  <c r="H20" i="5" s="1"/>
  <c r="J21" i="4"/>
  <c r="G21" i="4" s="1"/>
  <c r="H21" i="4"/>
  <c r="I21" i="4" s="1"/>
  <c r="G20" i="2"/>
  <c r="H21" i="2" s="1"/>
  <c r="I21" i="2" s="1"/>
  <c r="J21" i="2"/>
  <c r="G19" i="1"/>
  <c r="H20" i="1" s="1"/>
  <c r="I19" i="1"/>
  <c r="J20" i="1" s="1"/>
  <c r="I20" i="5" l="1"/>
  <c r="J21" i="5" s="1"/>
  <c r="G20" i="5"/>
  <c r="H21" i="5" s="1"/>
  <c r="H22" i="4"/>
  <c r="I22" i="4" s="1"/>
  <c r="J22" i="4"/>
  <c r="G22" i="4" s="1"/>
  <c r="G21" i="2"/>
  <c r="H22" i="2" s="1"/>
  <c r="I22" i="2" s="1"/>
  <c r="J22" i="2"/>
  <c r="G20" i="1"/>
  <c r="H21" i="1" s="1"/>
  <c r="I20" i="1"/>
  <c r="J21" i="1" s="1"/>
  <c r="I21" i="5" l="1"/>
  <c r="J22" i="5" s="1"/>
  <c r="G21" i="5"/>
  <c r="H22" i="5" s="1"/>
  <c r="J23" i="4"/>
  <c r="G23" i="4" s="1"/>
  <c r="H23" i="4"/>
  <c r="I23" i="4" s="1"/>
  <c r="J23" i="2"/>
  <c r="G22" i="2"/>
  <c r="H23" i="2" s="1"/>
  <c r="I23" i="2" s="1"/>
  <c r="G21" i="1"/>
  <c r="H22" i="1" s="1"/>
  <c r="I21" i="1"/>
  <c r="J22" i="1" s="1"/>
  <c r="I22" i="5" l="1"/>
  <c r="J23" i="5" s="1"/>
  <c r="G22" i="5"/>
  <c r="H23" i="5" s="1"/>
  <c r="J24" i="4"/>
  <c r="G24" i="4" s="1"/>
  <c r="H24" i="4"/>
  <c r="I24" i="4" s="1"/>
  <c r="J24" i="2"/>
  <c r="G23" i="2"/>
  <c r="H24" i="2" s="1"/>
  <c r="I24" i="2" s="1"/>
  <c r="I22" i="1"/>
  <c r="J23" i="1" s="1"/>
  <c r="G22" i="1"/>
  <c r="H23" i="1" s="1"/>
  <c r="I23" i="5" l="1"/>
  <c r="J24" i="5"/>
  <c r="G23" i="5"/>
  <c r="H24" i="5" s="1"/>
  <c r="H25" i="4"/>
  <c r="I25" i="4" s="1"/>
  <c r="J25" i="4"/>
  <c r="G25" i="4" s="1"/>
  <c r="G24" i="2"/>
  <c r="H25" i="2" s="1"/>
  <c r="I25" i="2" s="1"/>
  <c r="J25" i="2"/>
  <c r="I23" i="1"/>
  <c r="J24" i="1" s="1"/>
  <c r="G23" i="1"/>
  <c r="H24" i="1" s="1"/>
  <c r="I24" i="5" l="1"/>
  <c r="J25" i="5" s="1"/>
  <c r="G24" i="5"/>
  <c r="H25" i="5" s="1"/>
  <c r="J26" i="4"/>
  <c r="G26" i="4" s="1"/>
  <c r="H26" i="4"/>
  <c r="I26" i="4" s="1"/>
  <c r="J26" i="2"/>
  <c r="G25" i="2"/>
  <c r="H26" i="2" s="1"/>
  <c r="I26" i="2" s="1"/>
  <c r="G24" i="1"/>
  <c r="H25" i="1" s="1"/>
  <c r="I24" i="1"/>
  <c r="J25" i="1" s="1"/>
  <c r="I25" i="5" l="1"/>
  <c r="J26" i="5"/>
  <c r="G25" i="5"/>
  <c r="H26" i="5" s="1"/>
  <c r="J27" i="4"/>
  <c r="G27" i="4" s="1"/>
  <c r="H27" i="4"/>
  <c r="I27" i="4" s="1"/>
  <c r="J27" i="2"/>
  <c r="G26" i="2"/>
  <c r="H27" i="2" s="1"/>
  <c r="I27" i="2" s="1"/>
  <c r="I25" i="1"/>
  <c r="J26" i="1" s="1"/>
  <c r="G25" i="1"/>
  <c r="H26" i="1" s="1"/>
  <c r="I26" i="5" l="1"/>
  <c r="J27" i="5" s="1"/>
  <c r="G26" i="5"/>
  <c r="H27" i="5" s="1"/>
  <c r="J28" i="4"/>
  <c r="G28" i="4" s="1"/>
  <c r="H28" i="4"/>
  <c r="I28" i="4" s="1"/>
  <c r="J28" i="2"/>
  <c r="G27" i="2"/>
  <c r="H28" i="2" s="1"/>
  <c r="I28" i="2" s="1"/>
  <c r="I26" i="1"/>
  <c r="J27" i="1" s="1"/>
  <c r="G26" i="1"/>
  <c r="H27" i="1" s="1"/>
  <c r="G27" i="5" l="1"/>
  <c r="H28" i="5" s="1"/>
  <c r="I27" i="5"/>
  <c r="J28" i="5" s="1"/>
  <c r="H29" i="4"/>
  <c r="I29" i="4" s="1"/>
  <c r="J29" i="4"/>
  <c r="G29" i="4" s="1"/>
  <c r="G28" i="2"/>
  <c r="H29" i="2" s="1"/>
  <c r="I29" i="2" s="1"/>
  <c r="J29" i="2"/>
  <c r="G27" i="1"/>
  <c r="H28" i="1" s="1"/>
  <c r="I27" i="1"/>
  <c r="J28" i="1" s="1"/>
  <c r="G28" i="5" l="1"/>
  <c r="H29" i="5" s="1"/>
  <c r="I28" i="5"/>
  <c r="J29" i="5" s="1"/>
  <c r="H30" i="4"/>
  <c r="I30" i="4" s="1"/>
  <c r="J30" i="4"/>
  <c r="G30" i="4" s="1"/>
  <c r="G29" i="2"/>
  <c r="H30" i="2" s="1"/>
  <c r="I30" i="2" s="1"/>
  <c r="J30" i="2"/>
  <c r="G28" i="1"/>
  <c r="H29" i="1" s="1"/>
  <c r="I28" i="1"/>
  <c r="J29" i="1" s="1"/>
  <c r="G29" i="5" l="1"/>
  <c r="H30" i="5" s="1"/>
  <c r="I29" i="5"/>
  <c r="J30" i="5" s="1"/>
  <c r="J31" i="4"/>
  <c r="G31" i="4" s="1"/>
  <c r="H31" i="4"/>
  <c r="I31" i="4" s="1"/>
  <c r="J31" i="2"/>
  <c r="G30" i="2"/>
  <c r="H31" i="2" s="1"/>
  <c r="I31" i="2" s="1"/>
  <c r="G29" i="1"/>
  <c r="H30" i="1" s="1"/>
  <c r="I29" i="1"/>
  <c r="J30" i="1"/>
  <c r="G30" i="5" l="1"/>
  <c r="H31" i="5" s="1"/>
  <c r="I30" i="5"/>
  <c r="J31" i="5" s="1"/>
  <c r="H32" i="4"/>
  <c r="I32" i="4" s="1"/>
  <c r="J32" i="4"/>
  <c r="G32" i="4" s="1"/>
  <c r="G31" i="2"/>
  <c r="H32" i="2" s="1"/>
  <c r="I32" i="2" s="1"/>
  <c r="J32" i="2"/>
  <c r="G30" i="1"/>
  <c r="H31" i="1" s="1"/>
  <c r="I30" i="1"/>
  <c r="J31" i="1" s="1"/>
  <c r="G31" i="5" l="1"/>
  <c r="H32" i="5" s="1"/>
  <c r="I31" i="5"/>
  <c r="J32" i="5" s="1"/>
  <c r="H33" i="4"/>
  <c r="I33" i="4" s="1"/>
  <c r="J33" i="4"/>
  <c r="G33" i="4" s="1"/>
  <c r="G32" i="2"/>
  <c r="H33" i="2" s="1"/>
  <c r="I33" i="2" s="1"/>
  <c r="J33" i="2"/>
  <c r="I31" i="1"/>
  <c r="J32" i="1" s="1"/>
  <c r="G31" i="1"/>
  <c r="H32" i="1" s="1"/>
  <c r="G32" i="5" l="1"/>
  <c r="H33" i="5" s="1"/>
  <c r="I32" i="5"/>
  <c r="J33" i="5" s="1"/>
  <c r="J34" i="4"/>
  <c r="G34" i="4" s="1"/>
  <c r="H34" i="4"/>
  <c r="I34" i="4" s="1"/>
  <c r="J34" i="2"/>
  <c r="G33" i="2"/>
  <c r="H34" i="2" s="1"/>
  <c r="I34" i="2" s="1"/>
  <c r="I32" i="1"/>
  <c r="J33" i="1" s="1"/>
  <c r="G32" i="1"/>
  <c r="H33" i="1" s="1"/>
  <c r="I33" i="5" l="1"/>
  <c r="J34" i="5"/>
  <c r="G33" i="5"/>
  <c r="H34" i="5" s="1"/>
  <c r="J35" i="4"/>
  <c r="G35" i="4" s="1"/>
  <c r="H35" i="4"/>
  <c r="I35" i="4" s="1"/>
  <c r="J35" i="2"/>
  <c r="G34" i="2"/>
  <c r="H35" i="2" s="1"/>
  <c r="I35" i="2" s="1"/>
  <c r="I33" i="1"/>
  <c r="J34" i="1" s="1"/>
  <c r="G33" i="1"/>
  <c r="H34" i="1" s="1"/>
  <c r="I34" i="5" l="1"/>
  <c r="J35" i="5" s="1"/>
  <c r="G34" i="5"/>
  <c r="H35" i="5" s="1"/>
  <c r="J36" i="4"/>
  <c r="G36" i="4" s="1"/>
  <c r="H36" i="4"/>
  <c r="I36" i="4" s="1"/>
  <c r="G35" i="2"/>
  <c r="H36" i="2" s="1"/>
  <c r="I36" i="2" s="1"/>
  <c r="J36" i="2"/>
  <c r="I34" i="1"/>
  <c r="J35" i="1" s="1"/>
  <c r="G34" i="1"/>
  <c r="H35" i="1" s="1"/>
  <c r="I35" i="5" l="1"/>
  <c r="J36" i="5" s="1"/>
  <c r="G35" i="5"/>
  <c r="H36" i="5" s="1"/>
  <c r="H37" i="4"/>
  <c r="I37" i="4" s="1"/>
  <c r="J37" i="4"/>
  <c r="G37" i="4" s="1"/>
  <c r="J37" i="2"/>
  <c r="G36" i="2"/>
  <c r="H37" i="2" s="1"/>
  <c r="I37" i="2" s="1"/>
  <c r="G35" i="1"/>
  <c r="H36" i="1" s="1"/>
  <c r="I35" i="1"/>
  <c r="J36" i="1" s="1"/>
  <c r="G36" i="5" l="1"/>
  <c r="H37" i="5" s="1"/>
  <c r="I36" i="5"/>
  <c r="J37" i="5" s="1"/>
  <c r="H38" i="4"/>
  <c r="I38" i="4" s="1"/>
  <c r="J38" i="4"/>
  <c r="G38" i="4" s="1"/>
  <c r="G37" i="2"/>
  <c r="H38" i="2" s="1"/>
  <c r="I38" i="2" s="1"/>
  <c r="J38" i="2"/>
  <c r="G36" i="1"/>
  <c r="H37" i="1" s="1"/>
  <c r="I36" i="1"/>
  <c r="J37" i="1" s="1"/>
  <c r="G37" i="5" l="1"/>
  <c r="H38" i="5" s="1"/>
  <c r="I38" i="5" s="1"/>
  <c r="I37" i="5"/>
  <c r="J38" i="5" s="1"/>
  <c r="G38" i="5" s="1"/>
  <c r="J39" i="2"/>
  <c r="G38" i="2"/>
  <c r="H39" i="2" s="1"/>
  <c r="G37" i="1"/>
  <c r="H38" i="1" s="1"/>
  <c r="I37" i="1"/>
  <c r="J38" i="1" s="1"/>
  <c r="G39" i="2" l="1"/>
  <c r="H40" i="2" s="1"/>
  <c r="I40" i="2" s="1"/>
  <c r="I39" i="2"/>
  <c r="J40" i="2"/>
  <c r="G38" i="1"/>
  <c r="I38" i="1"/>
  <c r="G40" i="2" l="1"/>
  <c r="H41" i="2" s="1"/>
  <c r="I41" i="2" s="1"/>
  <c r="J41" i="2"/>
  <c r="G41" i="2" l="1"/>
  <c r="H42" i="2" s="1"/>
  <c r="I42" i="2" s="1"/>
  <c r="J42" i="2"/>
  <c r="G42" i="2" l="1"/>
  <c r="H43" i="2" s="1"/>
  <c r="I43" i="2" s="1"/>
  <c r="J43" i="2"/>
  <c r="J44" i="2" l="1"/>
  <c r="G43" i="2"/>
  <c r="H44" i="2" s="1"/>
  <c r="I44" i="2" s="1"/>
  <c r="G44" i="2" l="1"/>
  <c r="H45" i="2" s="1"/>
  <c r="I45" i="2" s="1"/>
  <c r="J45" i="2"/>
  <c r="G45" i="2" l="1"/>
  <c r="H46" i="2" s="1"/>
  <c r="I46" i="2" s="1"/>
  <c r="J46" i="2"/>
  <c r="G46" i="2" l="1"/>
  <c r="H47" i="2" s="1"/>
  <c r="I47" i="2" s="1"/>
  <c r="J47" i="2"/>
  <c r="G47" i="2" l="1"/>
  <c r="H48" i="2" s="1"/>
  <c r="I48" i="2" s="1"/>
  <c r="J48" i="2"/>
  <c r="G48" i="2" l="1"/>
  <c r="H49" i="2" s="1"/>
  <c r="I49" i="2" s="1"/>
  <c r="J49" i="2"/>
  <c r="G49" i="2" l="1"/>
</calcChain>
</file>

<file path=xl/sharedStrings.xml><?xml version="1.0" encoding="utf-8"?>
<sst xmlns="http://schemas.openxmlformats.org/spreadsheetml/2006/main" count="67" uniqueCount="23">
  <si>
    <t>Variable</t>
  </si>
  <si>
    <t>Bo</t>
  </si>
  <si>
    <t>Ro</t>
  </si>
  <si>
    <t>time step</t>
  </si>
  <si>
    <t>time</t>
  </si>
  <si>
    <t>dR/dt</t>
  </si>
  <si>
    <t>dB/dt</t>
  </si>
  <si>
    <t>rate Red fires Blue</t>
  </si>
  <si>
    <t>rate Blues fires Red</t>
  </si>
  <si>
    <t>initial size Blue</t>
  </si>
  <si>
    <t>initial size Red</t>
  </si>
  <si>
    <t>SECOND LINEAR LAW</t>
  </si>
  <si>
    <r>
      <t xml:space="preserve">Answer: </t>
    </r>
    <r>
      <rPr>
        <sz val="11"/>
        <color theme="1"/>
        <rFont val="Calibri"/>
        <family val="2"/>
        <scheme val="minor"/>
      </rPr>
      <t>After 30 min Red has 4 guns. At the end, Red wins.</t>
    </r>
  </si>
  <si>
    <t>SQUARE LAW</t>
  </si>
  <si>
    <t>AlphaR</t>
  </si>
  <si>
    <t>AlphaB</t>
  </si>
  <si>
    <t>BetaR</t>
  </si>
  <si>
    <t>BetaB</t>
  </si>
  <si>
    <t>MIXED LAW</t>
  </si>
  <si>
    <r>
      <t xml:space="preserve">Answer:  </t>
    </r>
    <r>
      <rPr>
        <sz val="11"/>
        <color theme="1"/>
        <rFont val="Calibri"/>
        <family val="2"/>
        <scheme val="minor"/>
      </rPr>
      <t>At the end we expect all Red dead and 37 Blue survivors</t>
    </r>
  </si>
  <si>
    <t>R(t)</t>
  </si>
  <si>
    <t>B(t)</t>
  </si>
  <si>
    <r>
      <t xml:space="preserve">Answer:  </t>
    </r>
    <r>
      <rPr>
        <sz val="11"/>
        <color theme="1"/>
        <rFont val="Calibri"/>
        <family val="2"/>
        <scheme val="minor"/>
      </rPr>
      <t>At time=0.105 the Red forces number are cut to 50% and Blue forces are still 94% 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</si>
</sst>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'8.3'!$H$1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'8.3'!$F$2:$F$49</c:f>
              <c:numCache>
                <c:formatCode>General</c:formatCode>
                <c:ptCount val="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</c:numCache>
            </c:numRef>
          </c:xVal>
          <c:yVal>
            <c:numRef>
              <c:f>'8.3'!$H$2:$H$49</c:f>
              <c:numCache>
                <c:formatCode>General</c:formatCode>
                <c:ptCount val="48"/>
                <c:pt idx="0">
                  <c:v>50</c:v>
                </c:pt>
                <c:pt idx="1">
                  <c:v>42.5</c:v>
                </c:pt>
                <c:pt idx="2">
                  <c:v>36.65625</c:v>
                </c:pt>
                <c:pt idx="3">
                  <c:v>32.005488281250003</c:v>
                </c:pt>
                <c:pt idx="4">
                  <c:v>28.2380922505188</c:v>
                </c:pt>
                <c:pt idx="5">
                  <c:v>25.140103421150954</c:v>
                </c:pt>
                <c:pt idx="6">
                  <c:v>22.559470739857595</c:v>
                </c:pt>
                <c:pt idx="7">
                  <c:v>20.385526969514423</c:v>
                </c:pt>
                <c:pt idx="8">
                  <c:v>18.536047001292367</c:v>
                </c:pt>
                <c:pt idx="9">
                  <c:v>16.94882814995271</c:v>
                </c:pt>
                <c:pt idx="10">
                  <c:v>15.576061960747516</c:v>
                </c:pt>
                <c:pt idx="11">
                  <c:v>14.38048163252436</c:v>
                </c:pt>
                <c:pt idx="12">
                  <c:v>13.332668937320673</c:v>
                </c:pt>
                <c:pt idx="13">
                  <c:v>12.409136127000369</c:v>
                </c:pt>
                <c:pt idx="14">
                  <c:v>11.590936694193552</c:v>
                </c:pt>
                <c:pt idx="15">
                  <c:v>10.862643819401294</c:v>
                </c:pt>
                <c:pt idx="16">
                  <c:v>10.211588796714292</c:v>
                </c:pt>
                <c:pt idx="17">
                  <c:v>9.6272861175568405</c:v>
                </c:pt>
                <c:pt idx="18">
                  <c:v>9.1009944558808495</c:v>
                </c:pt>
                <c:pt idx="19">
                  <c:v>8.6253778755636095</c:v>
                </c:pt>
                <c:pt idx="20">
                  <c:v>8.1942418241516712</c:v>
                </c:pt>
                <c:pt idx="21">
                  <c:v>7.8023255432722323</c:v>
                </c:pt>
                <c:pt idx="22">
                  <c:v>7.4451374694699126</c:v>
                </c:pt>
                <c:pt idx="23">
                  <c:v>7.1188237028553454</c:v>
                </c:pt>
                <c:pt idx="24">
                  <c:v>6.8200621342514243</c:v>
                </c:pt>
                <c:pt idx="25">
                  <c:v>6.5459766447607173</c:v>
                </c:pt>
                <c:pt idx="26">
                  <c:v>6.2940671282374954</c:v>
                </c:pt>
                <c:pt idx="27">
                  <c:v>6.062152076578518</c:v>
                </c:pt>
                <c:pt idx="28">
                  <c:v>5.848321206956987</c:v>
                </c:pt>
                <c:pt idx="29">
                  <c:v>5.6508961671750209</c:v>
                </c:pt>
                <c:pt idx="30">
                  <c:v>5.4683977785107754</c:v>
                </c:pt>
                <c:pt idx="31">
                  <c:v>5.2995185994193719</c:v>
                </c:pt>
                <c:pt idx="32">
                  <c:v>5.1430998432735606</c:v>
                </c:pt>
                <c:pt idx="33">
                  <c:v>4.9981118772973296</c:v>
                </c:pt>
                <c:pt idx="34">
                  <c:v>4.8636376814237554</c:v>
                </c:pt>
                <c:pt idx="35">
                  <c:v>4.7388587649931582</c:v>
                </c:pt>
                <c:pt idx="36">
                  <c:v>4.6230431334726738</c:v>
                </c:pt>
                <c:pt idx="37">
                  <c:v>4.5155349723515101</c:v>
                </c:pt>
                <c:pt idx="38">
                  <c:v>4.4157457753142291</c:v>
                </c:pt>
                <c:pt idx="39">
                  <c:v>4.3231466919732808</c:v>
                </c:pt>
                <c:pt idx="40">
                  <c:v>4.2372619093517114</c:v>
                </c:pt>
                <c:pt idx="41">
                  <c:v>4.1576629128782354</c:v>
                </c:pt>
                <c:pt idx="42">
                  <c:v>4.0839634983894992</c:v>
                </c:pt>
                <c:pt idx="43">
                  <c:v>4.015815427699529</c:v>
                </c:pt>
                <c:pt idx="44">
                  <c:v>3.9529046376134689</c:v>
                </c:pt>
                <c:pt idx="45">
                  <c:v>3.8949479265571045</c:v>
                </c:pt>
                <c:pt idx="46">
                  <c:v>3.8416900548403721</c:v>
                </c:pt>
                <c:pt idx="47">
                  <c:v>3.792901204430021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3-47B9-98FF-2510292EB7CA}"/>
            </c:ext>
          </c:extLst>
        </c:ser>
        <c:ser>
          <c:idx val="3"/>
          <c:order val="3"/>
          <c:tx>
            <c:strRef>
              <c:f>'8.3'!$J$1</c:f>
              <c:strCache>
                <c:ptCount val="1"/>
                <c:pt idx="0">
                  <c:v>B(t)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'8.3'!$F$2:$F$49</c:f>
              <c:numCache>
                <c:formatCode>General</c:formatCode>
                <c:ptCount val="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</c:numCache>
            </c:numRef>
          </c:xVal>
          <c:yVal>
            <c:numRef>
              <c:f>'8.3'!$J$2:$J$49</c:f>
              <c:numCache>
                <c:formatCode>General</c:formatCode>
                <c:ptCount val="48"/>
                <c:pt idx="0">
                  <c:v>300</c:v>
                </c:pt>
                <c:pt idx="1">
                  <c:v>275</c:v>
                </c:pt>
                <c:pt idx="2">
                  <c:v>253.75</c:v>
                </c:pt>
                <c:pt idx="3">
                  <c:v>235.421875</c:v>
                </c:pt>
                <c:pt idx="4">
                  <c:v>219.419130859375</c:v>
                </c:pt>
                <c:pt idx="5">
                  <c:v>205.30008473411561</c:v>
                </c:pt>
                <c:pt idx="6">
                  <c:v>192.73003302354013</c:v>
                </c:pt>
                <c:pt idx="7">
                  <c:v>181.45029765361133</c:v>
                </c:pt>
                <c:pt idx="8">
                  <c:v>171.25753416885411</c:v>
                </c:pt>
                <c:pt idx="9">
                  <c:v>161.98951066820791</c:v>
                </c:pt>
                <c:pt idx="10">
                  <c:v>153.51509659323156</c:v>
                </c:pt>
                <c:pt idx="11">
                  <c:v>145.72706561285781</c:v>
                </c:pt>
                <c:pt idx="12">
                  <c:v>138.53682479659562</c:v>
                </c:pt>
                <c:pt idx="13">
                  <c:v>131.8704903279353</c:v>
                </c:pt>
                <c:pt idx="14">
                  <c:v>125.66592226443511</c:v>
                </c:pt>
                <c:pt idx="15">
                  <c:v>119.87045391733834</c:v>
                </c:pt>
                <c:pt idx="16">
                  <c:v>114.4391320076377</c:v>
                </c:pt>
                <c:pt idx="17">
                  <c:v>109.33333760928055</c:v>
                </c:pt>
                <c:pt idx="18">
                  <c:v>104.51969455050212</c:v>
                </c:pt>
                <c:pt idx="19">
                  <c:v>99.969197322561698</c:v>
                </c:pt>
                <c:pt idx="20">
                  <c:v>95.656508384779897</c:v>
                </c:pt>
                <c:pt idx="21">
                  <c:v>91.55938747270406</c:v>
                </c:pt>
                <c:pt idx="22">
                  <c:v>87.658224701067951</c:v>
                </c:pt>
                <c:pt idx="23">
                  <c:v>83.935655966333002</c:v>
                </c:pt>
                <c:pt idx="24">
                  <c:v>80.376244114905333</c:v>
                </c:pt>
                <c:pt idx="25">
                  <c:v>76.966213047779618</c:v>
                </c:pt>
                <c:pt idx="26">
                  <c:v>73.693224725399261</c:v>
                </c:pt>
                <c:pt idx="27">
                  <c:v>70.546191161280518</c:v>
                </c:pt>
                <c:pt idx="28">
                  <c:v>67.515115122991261</c:v>
                </c:pt>
                <c:pt idx="29">
                  <c:v>64.590954519512763</c:v>
                </c:pt>
                <c:pt idx="30">
                  <c:v>61.765506435925253</c:v>
                </c:pt>
                <c:pt idx="31">
                  <c:v>59.031307546669865</c:v>
                </c:pt>
                <c:pt idx="32">
                  <c:v>56.381548246960179</c:v>
                </c:pt>
                <c:pt idx="33">
                  <c:v>53.809998325323399</c:v>
                </c:pt>
                <c:pt idx="34">
                  <c:v>51.310942386674732</c:v>
                </c:pt>
                <c:pt idx="35">
                  <c:v>48.879123545962855</c:v>
                </c:pt>
                <c:pt idx="36">
                  <c:v>46.509694163466278</c:v>
                </c:pt>
                <c:pt idx="37">
                  <c:v>44.19817259672994</c:v>
                </c:pt>
                <c:pt idx="38">
                  <c:v>41.940405110554181</c:v>
                </c:pt>
                <c:pt idx="39">
                  <c:v>39.732532222897063</c:v>
                </c:pt>
                <c:pt idx="40">
                  <c:v>37.570958876910424</c:v>
                </c:pt>
                <c:pt idx="41">
                  <c:v>35.452327922234566</c:v>
                </c:pt>
                <c:pt idx="42">
                  <c:v>33.373496465795448</c:v>
                </c:pt>
                <c:pt idx="43">
                  <c:v>31.331514716600697</c:v>
                </c:pt>
                <c:pt idx="44">
                  <c:v>29.323607002750933</c:v>
                </c:pt>
                <c:pt idx="45">
                  <c:v>27.347154683944197</c:v>
                </c:pt>
                <c:pt idx="46">
                  <c:v>25.399680720665646</c:v>
                </c:pt>
                <c:pt idx="47">
                  <c:v>23.478835693245461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73-47B9-98FF-2510292E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75855"/>
        <c:axId val="15912816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'8.3'!$G$1</c15:sqref>
                        </c15:formulaRef>
                      </c:ext>
                    </c:extLst>
                    <c:strCache>
                      <c:ptCount val="1"/>
                      <c:pt idx="0">
                        <c:v>dR/dt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'8.3'!$F$2:$F$49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'8.3'!$G$2:$G$49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-75</c:v>
                      </c:pt>
                      <c:pt idx="1">
                        <c:v>-58.4375</c:v>
                      </c:pt>
                      <c:pt idx="2">
                        <c:v>-46.507617187500003</c:v>
                      </c:pt>
                      <c:pt idx="3">
                        <c:v>-37.673960307312015</c:v>
                      </c:pt>
                      <c:pt idx="4">
                        <c:v>-30.979888293678442</c:v>
                      </c:pt>
                      <c:pt idx="5">
                        <c:v>-25.806326812933605</c:v>
                      </c:pt>
                      <c:pt idx="6">
                        <c:v>-21.739437703431708</c:v>
                      </c:pt>
                      <c:pt idx="7">
                        <c:v>-18.494799682220567</c:v>
                      </c:pt>
                      <c:pt idx="8">
                        <c:v>-15.872188513396566</c:v>
                      </c:pt>
                      <c:pt idx="9">
                        <c:v>-13.727661892051936</c:v>
                      </c:pt>
                      <c:pt idx="10">
                        <c:v>-11.955803282231575</c:v>
                      </c:pt>
                      <c:pt idx="11">
                        <c:v>-10.47812695203687</c:v>
                      </c:pt>
                      <c:pt idx="12">
                        <c:v>-9.2353281032030345</c:v>
                      </c:pt>
                      <c:pt idx="13">
                        <c:v>-8.1819943280681731</c:v>
                      </c:pt>
                      <c:pt idx="14">
                        <c:v>-7.2829287479225764</c:v>
                      </c:pt>
                      <c:pt idx="15">
                        <c:v>-6.5105502268700146</c:v>
                      </c:pt>
                      <c:pt idx="16">
                        <c:v>-5.8430267915745056</c:v>
                      </c:pt>
                      <c:pt idx="17">
                        <c:v>-5.2629166167599095</c:v>
                      </c:pt>
                      <c:pt idx="18">
                        <c:v>-4.7561658031723981</c:v>
                      </c:pt>
                      <c:pt idx="19">
                        <c:v>-4.3113605141193823</c:v>
                      </c:pt>
                      <c:pt idx="20">
                        <c:v>-3.9191628087943924</c:v>
                      </c:pt>
                      <c:pt idx="21">
                        <c:v>-3.5718807380231929</c:v>
                      </c:pt>
                      <c:pt idx="22">
                        <c:v>-3.2631376661456706</c:v>
                      </c:pt>
                      <c:pt idx="23">
                        <c:v>-2.9876156860392151</c:v>
                      </c:pt>
                      <c:pt idx="24">
                        <c:v>-2.7408548949070739</c:v>
                      </c:pt>
                      <c:pt idx="25">
                        <c:v>-2.5190951652322151</c:v>
                      </c:pt>
                      <c:pt idx="26">
                        <c:v>-2.319150516589771</c:v>
                      </c:pt>
                      <c:pt idx="27">
                        <c:v>-2.1383086962153088</c:v>
                      </c:pt>
                      <c:pt idx="28">
                        <c:v>-1.9742503978196608</c:v>
                      </c:pt>
                      <c:pt idx="29">
                        <c:v>-1.8249838866424537</c:v>
                      </c:pt>
                      <c:pt idx="30">
                        <c:v>-1.6887917909140333</c:v>
                      </c:pt>
                      <c:pt idx="31">
                        <c:v>-1.5641875614581104</c:v>
                      </c:pt>
                      <c:pt idx="32">
                        <c:v>-1.449879659762308</c:v>
                      </c:pt>
                      <c:pt idx="33">
                        <c:v>-1.3447419587357414</c:v>
                      </c:pt>
                      <c:pt idx="34">
                        <c:v>-1.2477891643059729</c:v>
                      </c:pt>
                      <c:pt idx="35">
                        <c:v>-1.1581563152048477</c:v>
                      </c:pt>
                      <c:pt idx="36">
                        <c:v>-1.0750816112116344</c:v>
                      </c:pt>
                      <c:pt idx="37">
                        <c:v>-0.99789197037281097</c:v>
                      </c:pt>
                      <c:pt idx="38">
                        <c:v>-0.92599083340948463</c:v>
                      </c:pt>
                      <c:pt idx="39">
                        <c:v>-0.85884782621569611</c:v>
                      </c:pt>
                      <c:pt idx="40">
                        <c:v>-0.79598996473476058</c:v>
                      </c:pt>
                      <c:pt idx="41">
                        <c:v>-0.73699414488736092</c:v>
                      </c:pt>
                      <c:pt idx="42">
                        <c:v>-0.68148070689969786</c:v>
                      </c:pt>
                      <c:pt idx="43">
                        <c:v>-0.62910790086059953</c:v>
                      </c:pt>
                      <c:pt idx="44">
                        <c:v>-0.57956711056364485</c:v>
                      </c:pt>
                      <c:pt idx="45">
                        <c:v>-0.5325787171673243</c:v>
                      </c:pt>
                      <c:pt idx="46">
                        <c:v>-0.48788850410350976</c:v>
                      </c:pt>
                      <c:pt idx="47">
                        <c:v>-0.44526452089762636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73-47B9-98FF-2510292EB7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'8.3'!$I$1</c15:sqref>
                        </c15:formulaRef>
                      </c:ext>
                    </c:extLst>
                    <c:strCache>
                      <c:ptCount val="1"/>
                      <c:pt idx="0">
                        <c:v>dB/dt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'8.3'!$F$2:$F$49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'8.3'!$I$2:$I$49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-250</c:v>
                      </c:pt>
                      <c:pt idx="1">
                        <c:v>-212.5</c:v>
                      </c:pt>
                      <c:pt idx="2">
                        <c:v>-183.28125</c:v>
                      </c:pt>
                      <c:pt idx="3">
                        <c:v>-160.02744140625001</c:v>
                      </c:pt>
                      <c:pt idx="4">
                        <c:v>-141.19046125259399</c:v>
                      </c:pt>
                      <c:pt idx="5">
                        <c:v>-125.70051710575477</c:v>
                      </c:pt>
                      <c:pt idx="6">
                        <c:v>-112.79735369928798</c:v>
                      </c:pt>
                      <c:pt idx="7">
                        <c:v>-101.92763484757211</c:v>
                      </c:pt>
                      <c:pt idx="8">
                        <c:v>-92.680235006461828</c:v>
                      </c:pt>
                      <c:pt idx="9">
                        <c:v>-84.744140749763545</c:v>
                      </c:pt>
                      <c:pt idx="10">
                        <c:v>-77.880309803737589</c:v>
                      </c:pt>
                      <c:pt idx="11">
                        <c:v>-71.902408162621796</c:v>
                      </c:pt>
                      <c:pt idx="12">
                        <c:v>-66.663344686603367</c:v>
                      </c:pt>
                      <c:pt idx="13">
                        <c:v>-62.045680635001844</c:v>
                      </c:pt>
                      <c:pt idx="14">
                        <c:v>-57.954683470967758</c:v>
                      </c:pt>
                      <c:pt idx="15">
                        <c:v>-54.313219097006467</c:v>
                      </c:pt>
                      <c:pt idx="16">
                        <c:v>-51.057943983571462</c:v>
                      </c:pt>
                      <c:pt idx="17">
                        <c:v>-48.136430587784204</c:v>
                      </c:pt>
                      <c:pt idx="18">
                        <c:v>-45.504972279404249</c:v>
                      </c:pt>
                      <c:pt idx="19">
                        <c:v>-43.126889377818046</c:v>
                      </c:pt>
                      <c:pt idx="20">
                        <c:v>-40.97120912075836</c:v>
                      </c:pt>
                      <c:pt idx="21">
                        <c:v>-39.011627716361161</c:v>
                      </c:pt>
                      <c:pt idx="22">
                        <c:v>-37.225687347349563</c:v>
                      </c:pt>
                      <c:pt idx="23">
                        <c:v>-35.59411851427673</c:v>
                      </c:pt>
                      <c:pt idx="24">
                        <c:v>-34.10031067125712</c:v>
                      </c:pt>
                      <c:pt idx="25">
                        <c:v>-32.729883223803583</c:v>
                      </c:pt>
                      <c:pt idx="26">
                        <c:v>-31.470335641187475</c:v>
                      </c:pt>
                      <c:pt idx="27">
                        <c:v>-30.310760382892589</c:v>
                      </c:pt>
                      <c:pt idx="28">
                        <c:v>-29.241606034784937</c:v>
                      </c:pt>
                      <c:pt idx="29">
                        <c:v>-28.254480835875103</c:v>
                      </c:pt>
                      <c:pt idx="30">
                        <c:v>-27.341988892553879</c:v>
                      </c:pt>
                      <c:pt idx="31">
                        <c:v>-26.497592997096859</c:v>
                      </c:pt>
                      <c:pt idx="32">
                        <c:v>-25.715499216367803</c:v>
                      </c:pt>
                      <c:pt idx="33">
                        <c:v>-24.990559386486648</c:v>
                      </c:pt>
                      <c:pt idx="34">
                        <c:v>-24.318188407118775</c:v>
                      </c:pt>
                      <c:pt idx="35">
                        <c:v>-23.69429382496579</c:v>
                      </c:pt>
                      <c:pt idx="36">
                        <c:v>-23.115215667363369</c:v>
                      </c:pt>
                      <c:pt idx="37">
                        <c:v>-22.577674861757551</c:v>
                      </c:pt>
                      <c:pt idx="38">
                        <c:v>-22.078728876571144</c:v>
                      </c:pt>
                      <c:pt idx="39">
                        <c:v>-21.615733459866405</c:v>
                      </c:pt>
                      <c:pt idx="40">
                        <c:v>-21.186309546758558</c:v>
                      </c:pt>
                      <c:pt idx="41">
                        <c:v>-20.788314564391179</c:v>
                      </c:pt>
                      <c:pt idx="42">
                        <c:v>-20.419817491947498</c:v>
                      </c:pt>
                      <c:pt idx="43">
                        <c:v>-20.079077138497645</c:v>
                      </c:pt>
                      <c:pt idx="44">
                        <c:v>-19.764523188067344</c:v>
                      </c:pt>
                      <c:pt idx="45">
                        <c:v>-19.474739632785521</c:v>
                      </c:pt>
                      <c:pt idx="46">
                        <c:v>-19.208450274201859</c:v>
                      </c:pt>
                      <c:pt idx="47">
                        <c:v>-18.964506022150104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73-47B9-98FF-2510292EB7CA}"/>
                  </c:ext>
                </c:extLst>
              </c15:ser>
            </c15:filteredScatterSeries>
          </c:ext>
        </c:extLst>
      </c:scatterChart>
      <c:valAx>
        <c:axId val="15912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81679"/>
        <c:crosses val="autoZero"/>
        <c:crossBetween val="midCat"/>
      </c:valAx>
      <c:valAx>
        <c:axId val="15912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7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CLASS1!$H$1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CLASS1!$F$2:$F$38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</c:numCache>
            </c:numRef>
          </c:xVal>
          <c:yVal>
            <c:numRef>
              <c:f>CLASS1!$H$2:$H$38</c:f>
              <c:numCache>
                <c:formatCode>General</c:formatCode>
                <c:ptCount val="37"/>
                <c:pt idx="0">
                  <c:v>30</c:v>
                </c:pt>
                <c:pt idx="1">
                  <c:v>28.542000000000002</c:v>
                </c:pt>
                <c:pt idx="2">
                  <c:v>27.094530000000002</c:v>
                </c:pt>
                <c:pt idx="3">
                  <c:v>25.657078242000004</c:v>
                </c:pt>
                <c:pt idx="4">
                  <c:v>24.229136664030005</c:v>
                </c:pt>
                <c:pt idx="5">
                  <c:v>22.810200720522946</c:v>
                </c:pt>
                <c:pt idx="6">
                  <c:v>21.399769203984963</c:v>
                </c:pt>
                <c:pt idx="7">
                  <c:v>19.997344067899881</c:v>
                </c:pt>
                <c:pt idx="8">
                  <c:v>18.602430250805401</c:v>
                </c:pt>
                <c:pt idx="9">
                  <c:v>17.214535501478753</c:v>
                </c:pt>
                <c:pt idx="10">
                  <c:v>15.833170205170138</c:v>
                </c:pt>
                <c:pt idx="11">
                  <c:v>14.457847210822541</c:v>
                </c:pt>
                <c:pt idx="12">
                  <c:v>13.088081659216959</c:v>
                </c:pt>
                <c:pt idx="13">
                  <c:v>11.723390811982377</c:v>
                </c:pt>
                <c:pt idx="14">
                  <c:v>10.363293881410179</c:v>
                </c:pt>
                <c:pt idx="15">
                  <c:v>9.0073118610129868</c:v>
                </c:pt>
                <c:pt idx="16">
                  <c:v>7.6549673567681698</c:v>
                </c:pt>
                <c:pt idx="17">
                  <c:v>6.3057844189865682</c:v>
                </c:pt>
                <c:pt idx="18">
                  <c:v>4.9592883747471923</c:v>
                </c:pt>
                <c:pt idx="19">
                  <c:v>3.6150056608388801</c:v>
                </c:pt>
                <c:pt idx="20">
                  <c:v>2.2724636571501042</c:v>
                </c:pt>
                <c:pt idx="21">
                  <c:v>0.93119052044828288</c:v>
                </c:pt>
                <c:pt idx="22">
                  <c:v>-0.40928498150987891</c:v>
                </c:pt>
                <c:pt idx="23">
                  <c:v>-1.7494336355953635</c:v>
                </c:pt>
                <c:pt idx="24">
                  <c:v>-3.0897259487093578</c:v>
                </c:pt>
                <c:pt idx="25">
                  <c:v>-4.430632313029446</c:v>
                </c:pt>
                <c:pt idx="26">
                  <c:v>-5.7726231711575311</c:v>
                </c:pt>
                <c:pt idx="27">
                  <c:v>-7.1161691812274892</c:v>
                </c:pt>
                <c:pt idx="28">
                  <c:v>-8.4617413820305245</c:v>
                </c:pt>
                <c:pt idx="29">
                  <c:v>-9.8098113582161695</c:v>
                </c:pt>
                <c:pt idx="30">
                  <c:v>-11.160851405626907</c:v>
                </c:pt>
                <c:pt idx="31">
                  <c:v>-12.515334696824379</c:v>
                </c:pt>
                <c:pt idx="32">
                  <c:v>-13.873735446865226</c:v>
                </c:pt>
                <c:pt idx="33">
                  <c:v>-15.236529079384658</c:v>
                </c:pt>
                <c:pt idx="34">
                  <c:v>-16.604192393045942</c:v>
                </c:pt>
                <c:pt idx="35">
                  <c:v>-17.977203728414089</c:v>
                </c:pt>
                <c:pt idx="36">
                  <c:v>-19.356043135312195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7-4D18-981F-4898407AF0AE}"/>
            </c:ext>
          </c:extLst>
        </c:ser>
        <c:ser>
          <c:idx val="3"/>
          <c:order val="3"/>
          <c:tx>
            <c:strRef>
              <c:f>CLASS1!$J$1</c:f>
              <c:strCache>
                <c:ptCount val="1"/>
                <c:pt idx="0">
                  <c:v>B(t)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CLASS1!$F$2:$F$38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</c:numCache>
            </c:numRef>
          </c:xVal>
          <c:yVal>
            <c:numRef>
              <c:f>CLASS1!$J$2:$J$38</c:f>
              <c:numCache>
                <c:formatCode>General</c:formatCode>
                <c:ptCount val="37"/>
                <c:pt idx="0">
                  <c:v>54</c:v>
                </c:pt>
                <c:pt idx="1">
                  <c:v>53.61</c:v>
                </c:pt>
                <c:pt idx="2">
                  <c:v>53.238954</c:v>
                </c:pt>
                <c:pt idx="3">
                  <c:v>52.88672511</c:v>
                </c:pt>
                <c:pt idx="4">
                  <c:v>52.553183092853999</c:v>
                </c:pt>
                <c:pt idx="5">
                  <c:v>52.238204316221612</c:v>
                </c:pt>
                <c:pt idx="6">
                  <c:v>51.941671706854812</c:v>
                </c:pt>
                <c:pt idx="7">
                  <c:v>51.663474707203008</c:v>
                </c:pt>
                <c:pt idx="8">
                  <c:v>51.40350923432031</c:v>
                </c:pt>
                <c:pt idx="9">
                  <c:v>51.161677641059839</c:v>
                </c:pt>
                <c:pt idx="10">
                  <c:v>50.937888679540613</c:v>
                </c:pt>
                <c:pt idx="11">
                  <c:v>50.7320574668734</c:v>
                </c:pt>
                <c:pt idx="12">
                  <c:v>50.544105453132708</c:v>
                </c:pt>
                <c:pt idx="13">
                  <c:v>50.373960391562889</c:v>
                </c:pt>
                <c:pt idx="14">
                  <c:v>50.22155631100712</c:v>
                </c:pt>
                <c:pt idx="15">
                  <c:v>50.086833490548791</c:v>
                </c:pt>
                <c:pt idx="16">
                  <c:v>49.96973843635562</c:v>
                </c:pt>
                <c:pt idx="17">
                  <c:v>49.870223860717637</c:v>
                </c:pt>
                <c:pt idx="18">
                  <c:v>49.788248663270814</c:v>
                </c:pt>
                <c:pt idx="19">
                  <c:v>49.723777914399101</c:v>
                </c:pt>
                <c:pt idx="20">
                  <c:v>49.676782840808194</c:v>
                </c:pt>
                <c:pt idx="21">
                  <c:v>49.647240813265242</c:v>
                </c:pt>
                <c:pt idx="22">
                  <c:v>49.635135336499417</c:v>
                </c:pt>
                <c:pt idx="23">
                  <c:v>49.640456041259043</c:v>
                </c:pt>
                <c:pt idx="24">
                  <c:v>49.66319867852178</c:v>
                </c:pt>
                <c:pt idx="25">
                  <c:v>49.703365115855</c:v>
                </c:pt>
                <c:pt idx="26">
                  <c:v>49.76096333592438</c:v>
                </c:pt>
                <c:pt idx="27">
                  <c:v>49.836007437149426</c:v>
                </c:pt>
                <c:pt idx="28">
                  <c:v>49.928517636505383</c:v>
                </c:pt>
                <c:pt idx="29">
                  <c:v>50.038520274471779</c:v>
                </c:pt>
                <c:pt idx="30">
                  <c:v>50.16604782212859</c:v>
                </c:pt>
                <c:pt idx="31">
                  <c:v>50.311138890401743</c:v>
                </c:pt>
                <c:pt idx="32">
                  <c:v>50.473838241460463</c:v>
                </c:pt>
                <c:pt idx="33">
                  <c:v>50.654196802269709</c:v>
                </c:pt>
                <c:pt idx="34">
                  <c:v>50.852271680301712</c:v>
                </c:pt>
                <c:pt idx="35">
                  <c:v>51.068126181411309</c:v>
                </c:pt>
                <c:pt idx="36">
                  <c:v>51.301829829880688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7-4D18-981F-4898407A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19887"/>
        <c:axId val="1305520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CLASS1!$G$1</c15:sqref>
                        </c15:formulaRef>
                      </c:ext>
                    </c:extLst>
                    <c:strCache>
                      <c:ptCount val="1"/>
                      <c:pt idx="0">
                        <c:v>dR/dt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CLASS1!$F$2:$F$38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CLASS1!$G$2:$G$38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-145.80000000000001</c:v>
                      </c:pt>
                      <c:pt idx="1">
                        <c:v>-144.74700000000001</c:v>
                      </c:pt>
                      <c:pt idx="2">
                        <c:v>-143.7451758</c:v>
                      </c:pt>
                      <c:pt idx="3">
                        <c:v>-142.794157797</c:v>
                      </c:pt>
                      <c:pt idx="4">
                        <c:v>-141.8935943507058</c:v>
                      </c:pt>
                      <c:pt idx="5">
                        <c:v>-141.04315165379836</c:v>
                      </c:pt>
                      <c:pt idx="6">
                        <c:v>-140.24251360850801</c:v>
                      </c:pt>
                      <c:pt idx="7">
                        <c:v>-139.49138170944812</c:v>
                      </c:pt>
                      <c:pt idx="8">
                        <c:v>-138.78947493266486</c:v>
                      </c:pt>
                      <c:pt idx="9">
                        <c:v>-138.13652963086159</c:v>
                      </c:pt>
                      <c:pt idx="10">
                        <c:v>-137.53229943475966</c:v>
                      </c:pt>
                      <c:pt idx="11">
                        <c:v>-136.97655516055818</c:v>
                      </c:pt>
                      <c:pt idx="12">
                        <c:v>-136.46908472345831</c:v>
                      </c:pt>
                      <c:pt idx="13">
                        <c:v>-136.00969305721981</c:v>
                      </c:pt>
                      <c:pt idx="14">
                        <c:v>-135.59820203971924</c:v>
                      </c:pt>
                      <c:pt idx="15">
                        <c:v>-135.23445042448174</c:v>
                      </c:pt>
                      <c:pt idx="16">
                        <c:v>-134.91829377816018</c:v>
                      </c:pt>
                      <c:pt idx="17">
                        <c:v>-134.64960442393763</c:v>
                      </c:pt>
                      <c:pt idx="18">
                        <c:v>-134.42827139083121</c:v>
                      </c:pt>
                      <c:pt idx="19">
                        <c:v>-134.25420036887758</c:v>
                      </c:pt>
                      <c:pt idx="20">
                        <c:v>-134.12731367018213</c:v>
                      </c:pt>
                      <c:pt idx="21">
                        <c:v>-134.04755019581617</c:v>
                      </c:pt>
                      <c:pt idx="22">
                        <c:v>-134.01486540854845</c:v>
                      </c:pt>
                      <c:pt idx="23">
                        <c:v>-134.02923131139943</c:v>
                      </c:pt>
                      <c:pt idx="24">
                        <c:v>-134.09063643200881</c:v>
                      </c:pt>
                      <c:pt idx="25">
                        <c:v>-134.19908581280851</c:v>
                      </c:pt>
                      <c:pt idx="26">
                        <c:v>-134.35460100699584</c:v>
                      </c:pt>
                      <c:pt idx="27">
                        <c:v>-134.55722008030347</c:v>
                      </c:pt>
                      <c:pt idx="28">
                        <c:v>-134.80699761856454</c:v>
                      </c:pt>
                      <c:pt idx="29">
                        <c:v>-135.10400474107382</c:v>
                      </c:pt>
                      <c:pt idx="30">
                        <c:v>-135.4483291197472</c:v>
                      </c:pt>
                      <c:pt idx="31">
                        <c:v>-135.84007500408472</c:v>
                      </c:pt>
                      <c:pt idx="32">
                        <c:v>-136.27936325194327</c:v>
                      </c:pt>
                      <c:pt idx="33">
                        <c:v>-136.76633136612821</c:v>
                      </c:pt>
                      <c:pt idx="34">
                        <c:v>-137.30113353681463</c:v>
                      </c:pt>
                      <c:pt idx="35">
                        <c:v>-137.88394068981054</c:v>
                      </c:pt>
                      <c:pt idx="36">
                        <c:v>-138.51494054067786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67-4D18-981F-4898407AF0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CLASS1!$I$1</c15:sqref>
                        </c15:formulaRef>
                      </c:ext>
                    </c:extLst>
                    <c:strCache>
                      <c:ptCount val="1"/>
                      <c:pt idx="0">
                        <c:v>dB/dt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CLASS1!$F$2:$F$38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6.0000000000000005E-2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9.9999999999999992E-2</c:v>
                      </c:pt>
                      <c:pt idx="11">
                        <c:v>0.10999999999999999</c:v>
                      </c:pt>
                      <c:pt idx="12">
                        <c:v>0.11999999999999998</c:v>
                      </c:pt>
                      <c:pt idx="13">
                        <c:v>0.12999999999999998</c:v>
                      </c:pt>
                      <c:pt idx="14">
                        <c:v>0.13999999999999999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0.18000000000000002</c:v>
                      </c:pt>
                      <c:pt idx="19">
                        <c:v>0.19000000000000003</c:v>
                      </c:pt>
                      <c:pt idx="20">
                        <c:v>0.20000000000000004</c:v>
                      </c:pt>
                      <c:pt idx="21">
                        <c:v>0.21000000000000005</c:v>
                      </c:pt>
                      <c:pt idx="22">
                        <c:v>0.22000000000000006</c:v>
                      </c:pt>
                      <c:pt idx="23">
                        <c:v>0.23000000000000007</c:v>
                      </c:pt>
                      <c:pt idx="24">
                        <c:v>0.24000000000000007</c:v>
                      </c:pt>
                      <c:pt idx="25">
                        <c:v>0.25000000000000006</c:v>
                      </c:pt>
                      <c:pt idx="26">
                        <c:v>0.26000000000000006</c:v>
                      </c:pt>
                      <c:pt idx="27">
                        <c:v>0.27000000000000007</c:v>
                      </c:pt>
                      <c:pt idx="28">
                        <c:v>0.28000000000000008</c:v>
                      </c:pt>
                      <c:pt idx="29">
                        <c:v>0.29000000000000009</c:v>
                      </c:pt>
                      <c:pt idx="30">
                        <c:v>0.3000000000000001</c:v>
                      </c:pt>
                      <c:pt idx="31">
                        <c:v>0.31000000000000011</c:v>
                      </c:pt>
                      <c:pt idx="32">
                        <c:v>0.32000000000000012</c:v>
                      </c:pt>
                      <c:pt idx="33">
                        <c:v>0.33000000000000013</c:v>
                      </c:pt>
                      <c:pt idx="34">
                        <c:v>0.34000000000000014</c:v>
                      </c:pt>
                      <c:pt idx="35">
                        <c:v>0.35000000000000014</c:v>
                      </c:pt>
                      <c:pt idx="36">
                        <c:v>0.36000000000000015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CLASS1!$I$2:$I$38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-39</c:v>
                      </c:pt>
                      <c:pt idx="1">
                        <c:v>-37.104600000000005</c:v>
                      </c:pt>
                      <c:pt idx="2">
                        <c:v>-35.222889000000002</c:v>
                      </c:pt>
                      <c:pt idx="3">
                        <c:v>-33.354201714600009</c:v>
                      </c:pt>
                      <c:pt idx="4">
                        <c:v>-31.497877663239006</c:v>
                      </c:pt>
                      <c:pt idx="5">
                        <c:v>-29.653260936679832</c:v>
                      </c:pt>
                      <c:pt idx="6">
                        <c:v>-27.819699965180455</c:v>
                      </c:pt>
                      <c:pt idx="7">
                        <c:v>-25.996547288269845</c:v>
                      </c:pt>
                      <c:pt idx="8">
                        <c:v>-24.183159326047022</c:v>
                      </c:pt>
                      <c:pt idx="9">
                        <c:v>-22.37889615192238</c:v>
                      </c:pt>
                      <c:pt idx="10">
                        <c:v>-20.583121266721179</c:v>
                      </c:pt>
                      <c:pt idx="11">
                        <c:v>-18.795201374069304</c:v>
                      </c:pt>
                      <c:pt idx="12">
                        <c:v>-17.014506156982048</c:v>
                      </c:pt>
                      <c:pt idx="13">
                        <c:v>-15.24040805557709</c:v>
                      </c:pt>
                      <c:pt idx="14">
                        <c:v>-13.472282045833234</c:v>
                      </c:pt>
                      <c:pt idx="15">
                        <c:v>-11.709505419316883</c:v>
                      </c:pt>
                      <c:pt idx="16">
                        <c:v>-9.9514575637986216</c:v>
                      </c:pt>
                      <c:pt idx="17">
                        <c:v>-8.1975197446825394</c:v>
                      </c:pt>
                      <c:pt idx="18">
                        <c:v>-6.4470748871713504</c:v>
                      </c:pt>
                      <c:pt idx="19">
                        <c:v>-4.6995073590905445</c:v>
                      </c:pt>
                      <c:pt idx="20">
                        <c:v>-2.9542027542951357</c:v>
                      </c:pt>
                      <c:pt idx="21">
                        <c:v>-1.2105476765827679</c:v>
                      </c:pt>
                      <c:pt idx="22">
                        <c:v>0.53207047596284263</c:v>
                      </c:pt>
                      <c:pt idx="23">
                        <c:v>2.2742637262739724</c:v>
                      </c:pt>
                      <c:pt idx="24">
                        <c:v>4.016643733322165</c:v>
                      </c:pt>
                      <c:pt idx="25">
                        <c:v>5.7598220069382799</c:v>
                      </c:pt>
                      <c:pt idx="26">
                        <c:v>7.5044101225047903</c:v>
                      </c:pt>
                      <c:pt idx="27">
                        <c:v>9.2510199355957354</c:v>
                      </c:pt>
                      <c:pt idx="28">
                        <c:v>11.000263796639683</c:v>
                      </c:pt>
                      <c:pt idx="29">
                        <c:v>12.75275476568102</c:v>
                      </c:pt>
                      <c:pt idx="30">
                        <c:v>14.50910682731498</c:v>
                      </c:pt>
                      <c:pt idx="31">
                        <c:v>16.269935105871692</c:v>
                      </c:pt>
                      <c:pt idx="32">
                        <c:v>18.035856080924795</c:v>
                      </c:pt>
                      <c:pt idx="33">
                        <c:v>19.807487803200058</c:v>
                      </c:pt>
                      <c:pt idx="34">
                        <c:v>21.585450110959727</c:v>
                      </c:pt>
                      <c:pt idx="35">
                        <c:v>23.370364846938315</c:v>
                      </c:pt>
                      <c:pt idx="36">
                        <c:v>25.162856075905854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67-4D18-981F-4898407AF0AE}"/>
                  </c:ext>
                </c:extLst>
              </c15:ser>
            </c15:filteredScatterSeries>
          </c:ext>
        </c:extLst>
      </c:scatterChart>
      <c:valAx>
        <c:axId val="13055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20719"/>
        <c:crosses val="autoZero"/>
        <c:crossBetween val="midCat"/>
      </c:valAx>
      <c:valAx>
        <c:axId val="13055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1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369885</xdr:colOff>
      <xdr:row>1</xdr:row>
      <xdr:rowOff>79127</xdr:rowOff>
    </xdr:from>
    <xdr:to>
      <xdr:col>18</xdr:col>
      <xdr:colOff>88567</xdr:colOff>
      <xdr:row>16</xdr:row>
      <xdr:rowOff>29490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D8E1B7-9269-DA76-ACE8-10E2A356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122859</xdr:colOff>
      <xdr:row>0</xdr:row>
      <xdr:rowOff>136524</xdr:rowOff>
    </xdr:from>
    <xdr:to>
      <xdr:col>18</xdr:col>
      <xdr:colOff>443120</xdr:colOff>
      <xdr:row>15</xdr:row>
      <xdr:rowOff>84344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15355-657D-5856-E9B2-B6A51E90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8D68-6274-4046-950C-E7A916BB5F93}">
  <dimension ref="A1:J38"/>
  <sheetViews>
    <sheetView zoomScale="92" workbookViewId="0">
      <selection activeCell="F1" sqref="F1:J1"/>
    </sheetView>
  </sheetViews>
  <sheetFormatPr defaultRowHeight="14.5" x14ac:dyDescent="0.35"/>
  <cols>
    <col min="1" max="1" width="8.7265625" style="2"/>
  </cols>
  <sheetData>
    <row r="1" spans="1:10" s="1" customFormat="1" x14ac:dyDescent="0.35">
      <c r="A1" s="3" t="s">
        <v>11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0" x14ac:dyDescent="0.35">
      <c r="A2" s="1" t="s">
        <v>0</v>
      </c>
      <c r="B2" s="1"/>
      <c r="C2" s="1"/>
      <c r="D2" s="1"/>
      <c r="F2">
        <v>0</v>
      </c>
      <c r="G2">
        <f>-$B$4*H2*J2</f>
        <v>-2.5920000000000005</v>
      </c>
      <c r="H2">
        <f>B6</f>
        <v>18</v>
      </c>
      <c r="I2">
        <f>-$B$3*H2*J2</f>
        <v>-3.2399999999999998</v>
      </c>
      <c r="J2">
        <f>B5</f>
        <v>18</v>
      </c>
    </row>
    <row r="3" spans="1:10" x14ac:dyDescent="0.35">
      <c r="A3" s="2" t="s">
        <v>14</v>
      </c>
      <c r="B3">
        <v>0.01</v>
      </c>
      <c r="C3" t="s">
        <v>7</v>
      </c>
      <c r="F3">
        <f>F2+$B$7</f>
        <v>1</v>
      </c>
      <c r="G3">
        <f t="shared" ref="G3:G19" si="0">-$B$4*H3*J3</f>
        <v>-1.81937664</v>
      </c>
      <c r="H3">
        <f>H2+G2*$B$7</f>
        <v>15.407999999999999</v>
      </c>
      <c r="I3">
        <f t="shared" ref="I3:I38" si="1">-$B$3*H3*J3</f>
        <v>-2.2742207999999997</v>
      </c>
      <c r="J3">
        <f t="shared" ref="J3:J19" si="2">J2+I2*$B$7</f>
        <v>14.76</v>
      </c>
    </row>
    <row r="4" spans="1:10" x14ac:dyDescent="0.35">
      <c r="A4" s="2" t="s">
        <v>15</v>
      </c>
      <c r="B4">
        <v>8.0000000000000002E-3</v>
      </c>
      <c r="C4" t="s">
        <v>8</v>
      </c>
      <c r="F4">
        <f t="shared" ref="F4:F20" si="3">F3+$B$7</f>
        <v>2</v>
      </c>
      <c r="G4">
        <f t="shared" si="0"/>
        <v>-1.3573164072393769</v>
      </c>
      <c r="H4">
        <f t="shared" ref="H4:H20" si="4">H3+G3*$B$7</f>
        <v>13.58862336</v>
      </c>
      <c r="I4">
        <f t="shared" si="1"/>
        <v>-1.696645509049221</v>
      </c>
      <c r="J4">
        <f t="shared" si="2"/>
        <v>12.4857792</v>
      </c>
    </row>
    <row r="5" spans="1:10" x14ac:dyDescent="0.35">
      <c r="A5" s="2" t="s">
        <v>1</v>
      </c>
      <c r="B5">
        <v>18</v>
      </c>
      <c r="C5" t="s">
        <v>9</v>
      </c>
      <c r="F5">
        <f t="shared" si="3"/>
        <v>3</v>
      </c>
      <c r="G5">
        <f t="shared" si="0"/>
        <v>-1.0557216474271212</v>
      </c>
      <c r="H5">
        <f t="shared" si="4"/>
        <v>12.231306952760622</v>
      </c>
      <c r="I5">
        <f t="shared" si="1"/>
        <v>-1.3196520592839014</v>
      </c>
      <c r="J5">
        <f t="shared" si="2"/>
        <v>10.789133690950779</v>
      </c>
    </row>
    <row r="6" spans="1:10" x14ac:dyDescent="0.35">
      <c r="A6" s="2" t="s">
        <v>2</v>
      </c>
      <c r="B6">
        <v>18</v>
      </c>
      <c r="C6" t="s">
        <v>10</v>
      </c>
      <c r="F6">
        <f t="shared" si="3"/>
        <v>4</v>
      </c>
      <c r="G6">
        <f t="shared" si="0"/>
        <v>-0.84661599817585487</v>
      </c>
      <c r="H6">
        <f t="shared" si="4"/>
        <v>11.175585305333501</v>
      </c>
      <c r="I6">
        <f t="shared" si="1"/>
        <v>-1.0582699977198184</v>
      </c>
      <c r="J6">
        <f t="shared" si="2"/>
        <v>9.4694816316668771</v>
      </c>
    </row>
    <row r="7" spans="1:10" x14ac:dyDescent="0.35">
      <c r="A7" s="2" t="s">
        <v>3</v>
      </c>
      <c r="B7">
        <v>1</v>
      </c>
      <c r="F7">
        <f t="shared" si="3"/>
        <v>5</v>
      </c>
      <c r="G7">
        <f t="shared" si="0"/>
        <v>-0.69503317442437185</v>
      </c>
      <c r="H7">
        <f t="shared" si="4"/>
        <v>10.328969307157646</v>
      </c>
      <c r="I7">
        <f t="shared" si="1"/>
        <v>-0.8687914680304647</v>
      </c>
      <c r="J7">
        <f t="shared" si="2"/>
        <v>8.4112116339470582</v>
      </c>
    </row>
    <row r="8" spans="1:10" x14ac:dyDescent="0.35">
      <c r="F8">
        <f t="shared" si="3"/>
        <v>6</v>
      </c>
      <c r="G8">
        <f t="shared" si="0"/>
        <v>-0.58130555331743961</v>
      </c>
      <c r="H8">
        <f t="shared" si="4"/>
        <v>9.6339361327332735</v>
      </c>
      <c r="I8">
        <f t="shared" si="1"/>
        <v>-0.72663194164679967</v>
      </c>
      <c r="J8">
        <f t="shared" si="2"/>
        <v>7.5424201659165933</v>
      </c>
    </row>
    <row r="9" spans="1:10" x14ac:dyDescent="0.35">
      <c r="A9" s="5" t="s">
        <v>12</v>
      </c>
      <c r="B9" s="5"/>
      <c r="C9" s="5"/>
      <c r="D9" s="5"/>
      <c r="F9">
        <f t="shared" si="3"/>
        <v>7</v>
      </c>
      <c r="G9">
        <f t="shared" si="0"/>
        <v>-0.49360650321477662</v>
      </c>
      <c r="H9">
        <f t="shared" si="4"/>
        <v>9.0526305794158333</v>
      </c>
      <c r="I9">
        <f t="shared" si="1"/>
        <v>-0.6170081290184708</v>
      </c>
      <c r="J9">
        <f t="shared" si="2"/>
        <v>6.8157882242697934</v>
      </c>
    </row>
    <row r="10" spans="1:10" x14ac:dyDescent="0.35">
      <c r="A10" s="5"/>
      <c r="B10" s="5"/>
      <c r="C10" s="5"/>
      <c r="D10" s="5"/>
      <c r="F10">
        <f t="shared" si="3"/>
        <v>8</v>
      </c>
      <c r="G10">
        <f t="shared" si="0"/>
        <v>-0.42444406462665563</v>
      </c>
      <c r="H10">
        <f t="shared" si="4"/>
        <v>8.559024076201057</v>
      </c>
      <c r="I10">
        <f t="shared" si="1"/>
        <v>-0.53055508078331959</v>
      </c>
      <c r="J10">
        <f t="shared" si="2"/>
        <v>6.1987800952513226</v>
      </c>
    </row>
    <row r="11" spans="1:10" x14ac:dyDescent="0.35">
      <c r="A11" s="5"/>
      <c r="B11" s="5"/>
      <c r="C11" s="5"/>
      <c r="D11" s="5"/>
      <c r="F11">
        <f t="shared" si="3"/>
        <v>9</v>
      </c>
      <c r="G11">
        <f t="shared" si="0"/>
        <v>-0.36886903923037956</v>
      </c>
      <c r="H11">
        <f t="shared" si="4"/>
        <v>8.1345800115744016</v>
      </c>
      <c r="I11">
        <f t="shared" si="1"/>
        <v>-0.46108629903797443</v>
      </c>
      <c r="J11">
        <f t="shared" si="2"/>
        <v>5.6682250144680033</v>
      </c>
    </row>
    <row r="12" spans="1:10" x14ac:dyDescent="0.35">
      <c r="A12" s="5"/>
      <c r="B12" s="5"/>
      <c r="C12" s="5"/>
      <c r="D12" s="5"/>
      <c r="F12">
        <f t="shared" si="3"/>
        <v>10</v>
      </c>
      <c r="G12">
        <f t="shared" si="0"/>
        <v>-0.32349707405545863</v>
      </c>
      <c r="H12">
        <f t="shared" si="4"/>
        <v>7.7657109723440216</v>
      </c>
      <c r="I12">
        <f t="shared" si="1"/>
        <v>-0.40437134256932328</v>
      </c>
      <c r="J12">
        <f t="shared" si="2"/>
        <v>5.2071387154300286</v>
      </c>
    </row>
    <row r="13" spans="1:10" x14ac:dyDescent="0.35">
      <c r="F13">
        <f t="shared" si="3"/>
        <v>11</v>
      </c>
      <c r="G13">
        <f t="shared" si="0"/>
        <v>-0.28594577674040633</v>
      </c>
      <c r="H13">
        <f t="shared" si="4"/>
        <v>7.4422138982885633</v>
      </c>
      <c r="I13">
        <f t="shared" si="1"/>
        <v>-0.35743222092550792</v>
      </c>
      <c r="J13">
        <f t="shared" si="2"/>
        <v>4.8027673728607052</v>
      </c>
    </row>
    <row r="14" spans="1:10" x14ac:dyDescent="0.35">
      <c r="F14">
        <f t="shared" si="3"/>
        <v>12</v>
      </c>
      <c r="G14">
        <f t="shared" si="0"/>
        <v>-0.25449608189913026</v>
      </c>
      <c r="H14">
        <f t="shared" si="4"/>
        <v>7.1562681215481572</v>
      </c>
      <c r="I14">
        <f t="shared" si="1"/>
        <v>-0.31812010237391286</v>
      </c>
      <c r="J14">
        <f t="shared" si="2"/>
        <v>4.4453351519351969</v>
      </c>
    </row>
    <row r="15" spans="1:10" x14ac:dyDescent="0.35">
      <c r="F15">
        <f t="shared" si="3"/>
        <v>13</v>
      </c>
      <c r="G15">
        <f t="shared" si="0"/>
        <v>-0.22788077944544596</v>
      </c>
      <c r="H15">
        <f t="shared" si="4"/>
        <v>6.9017720396490265</v>
      </c>
      <c r="I15">
        <f t="shared" si="1"/>
        <v>-0.28485097430680745</v>
      </c>
      <c r="J15">
        <f t="shared" si="2"/>
        <v>4.1272150495612845</v>
      </c>
    </row>
    <row r="16" spans="1:10" x14ac:dyDescent="0.35">
      <c r="F16">
        <f t="shared" si="3"/>
        <v>14</v>
      </c>
      <c r="G16">
        <f t="shared" si="0"/>
        <v>-0.20514816016288853</v>
      </c>
      <c r="H16">
        <f t="shared" si="4"/>
        <v>6.6738912602035807</v>
      </c>
      <c r="I16">
        <f t="shared" si="1"/>
        <v>-0.25643520020361071</v>
      </c>
      <c r="J16">
        <f t="shared" si="2"/>
        <v>3.8423640752544772</v>
      </c>
    </row>
    <row r="17" spans="6:10" x14ac:dyDescent="0.35">
      <c r="F17">
        <f t="shared" si="3"/>
        <v>15</v>
      </c>
      <c r="G17">
        <f t="shared" si="0"/>
        <v>-0.18557162134177579</v>
      </c>
      <c r="H17">
        <f t="shared" si="4"/>
        <v>6.4687431000406921</v>
      </c>
      <c r="I17">
        <f t="shared" si="1"/>
        <v>-0.23196452667721976</v>
      </c>
      <c r="J17">
        <f t="shared" si="2"/>
        <v>3.5859288750508664</v>
      </c>
    </row>
    <row r="18" spans="6:10" x14ac:dyDescent="0.35">
      <c r="F18">
        <f t="shared" si="3"/>
        <v>16</v>
      </c>
      <c r="G18">
        <f t="shared" si="0"/>
        <v>-0.16858826507419433</v>
      </c>
      <c r="H18">
        <f t="shared" si="4"/>
        <v>6.2831714786989163</v>
      </c>
      <c r="I18">
        <f t="shared" si="1"/>
        <v>-0.21073533134274294</v>
      </c>
      <c r="J18">
        <f t="shared" si="2"/>
        <v>3.3539643483736468</v>
      </c>
    </row>
    <row r="19" spans="6:10" x14ac:dyDescent="0.35">
      <c r="F19">
        <f t="shared" si="3"/>
        <v>17</v>
      </c>
      <c r="G19">
        <f t="shared" si="0"/>
        <v>-0.15375628307292238</v>
      </c>
      <c r="H19">
        <f t="shared" si="4"/>
        <v>6.114583213624722</v>
      </c>
      <c r="I19">
        <f t="shared" si="1"/>
        <v>-0.19219535384115299</v>
      </c>
      <c r="J19">
        <f t="shared" si="2"/>
        <v>3.1432290170309036</v>
      </c>
    </row>
    <row r="20" spans="6:10" x14ac:dyDescent="0.35">
      <c r="F20">
        <f t="shared" si="3"/>
        <v>18</v>
      </c>
      <c r="G20">
        <f t="shared" ref="G20:G38" si="5">-$B$4*H20*J20</f>
        <v>-0.14072480746005117</v>
      </c>
      <c r="H20">
        <f t="shared" si="4"/>
        <v>5.9608269305518</v>
      </c>
      <c r="I20">
        <f t="shared" si="1"/>
        <v>-0.17590600932506395</v>
      </c>
      <c r="J20">
        <f t="shared" ref="J20:J38" si="6">J19+I19*$B$7</f>
        <v>2.9510336631897505</v>
      </c>
    </row>
    <row r="21" spans="6:10" x14ac:dyDescent="0.35">
      <c r="F21">
        <f t="shared" ref="F21:F38" si="7">F20+$B$7</f>
        <v>19</v>
      </c>
      <c r="G21">
        <f t="shared" si="5"/>
        <v>-0.12921221080086789</v>
      </c>
      <c r="H21">
        <f t="shared" ref="H21:H38" si="8">H20+G20*$B$7</f>
        <v>5.8201021230917487</v>
      </c>
      <c r="I21">
        <f t="shared" si="1"/>
        <v>-0.16151526350108483</v>
      </c>
      <c r="J21">
        <f t="shared" si="6"/>
        <v>2.7751276538646863</v>
      </c>
    </row>
    <row r="22" spans="6:10" x14ac:dyDescent="0.35">
      <c r="F22">
        <f t="shared" si="7"/>
        <v>20</v>
      </c>
      <c r="G22">
        <f t="shared" si="5"/>
        <v>-0.11899024309566938</v>
      </c>
      <c r="H22">
        <f t="shared" si="8"/>
        <v>5.6908899122908805</v>
      </c>
      <c r="I22">
        <f t="shared" si="1"/>
        <v>-0.14873780386958674</v>
      </c>
      <c r="J22">
        <f t="shared" si="6"/>
        <v>2.6136123903636013</v>
      </c>
    </row>
    <row r="23" spans="6:10" x14ac:dyDescent="0.35">
      <c r="F23">
        <f t="shared" si="7"/>
        <v>21</v>
      </c>
      <c r="G23">
        <f t="shared" si="5"/>
        <v>-0.10987227114474947</v>
      </c>
      <c r="H23">
        <f t="shared" si="8"/>
        <v>5.5718996691952114</v>
      </c>
      <c r="I23">
        <f t="shared" si="1"/>
        <v>-0.13734033893093683</v>
      </c>
      <c r="J23">
        <f t="shared" si="6"/>
        <v>2.4648745864940147</v>
      </c>
    </row>
    <row r="24" spans="6:10" x14ac:dyDescent="0.35">
      <c r="F24">
        <f t="shared" si="7"/>
        <v>22</v>
      </c>
      <c r="G24">
        <f t="shared" si="5"/>
        <v>-0.1017044466407224</v>
      </c>
      <c r="H24">
        <f t="shared" si="8"/>
        <v>5.4620273980504619</v>
      </c>
      <c r="I24">
        <f t="shared" si="1"/>
        <v>-0.12713055830090297</v>
      </c>
      <c r="J24">
        <f t="shared" si="6"/>
        <v>2.327534247563078</v>
      </c>
    </row>
    <row r="25" spans="6:10" x14ac:dyDescent="0.35">
      <c r="F25">
        <f t="shared" si="7"/>
        <v>23</v>
      </c>
      <c r="G25">
        <f t="shared" si="5"/>
        <v>-9.4358995183349614E-2</v>
      </c>
      <c r="H25">
        <f t="shared" si="8"/>
        <v>5.3603229514097395</v>
      </c>
      <c r="I25">
        <f t="shared" si="1"/>
        <v>-0.11794874397918702</v>
      </c>
      <c r="J25">
        <f t="shared" si="6"/>
        <v>2.200403689262175</v>
      </c>
    </row>
    <row r="26" spans="6:10" x14ac:dyDescent="0.35">
      <c r="F26">
        <f t="shared" si="7"/>
        <v>24</v>
      </c>
      <c r="G26">
        <f t="shared" si="5"/>
        <v>-8.7729061458604915E-2</v>
      </c>
      <c r="H26">
        <f t="shared" si="8"/>
        <v>5.2659639562263898</v>
      </c>
      <c r="I26">
        <f t="shared" si="1"/>
        <v>-0.10966132682325613</v>
      </c>
      <c r="J26">
        <f t="shared" si="6"/>
        <v>2.0824549452829881</v>
      </c>
    </row>
    <row r="27" spans="6:10" x14ac:dyDescent="0.35">
      <c r="F27">
        <f t="shared" si="7"/>
        <v>25</v>
      </c>
      <c r="G27">
        <f t="shared" si="5"/>
        <v>-8.1724710042267112E-2</v>
      </c>
      <c r="H27">
        <f t="shared" si="8"/>
        <v>5.178234894767785</v>
      </c>
      <c r="I27">
        <f t="shared" si="1"/>
        <v>-0.10215588755283389</v>
      </c>
      <c r="J27">
        <f t="shared" si="6"/>
        <v>1.9727936184597321</v>
      </c>
    </row>
    <row r="28" spans="6:10" x14ac:dyDescent="0.35">
      <c r="F28">
        <f t="shared" si="7"/>
        <v>26</v>
      </c>
      <c r="G28">
        <f t="shared" si="5"/>
        <v>-7.6269793979990716E-2</v>
      </c>
      <c r="H28">
        <f t="shared" si="8"/>
        <v>5.0965101847255179</v>
      </c>
      <c r="I28">
        <f t="shared" si="1"/>
        <v>-9.5337242474988398E-2</v>
      </c>
      <c r="J28">
        <f t="shared" si="6"/>
        <v>1.8706377309068982</v>
      </c>
    </row>
    <row r="29" spans="6:10" x14ac:dyDescent="0.35">
      <c r="F29">
        <f t="shared" si="7"/>
        <v>27</v>
      </c>
      <c r="G29">
        <f t="shared" si="5"/>
        <v>-7.129948174188909E-2</v>
      </c>
      <c r="H29">
        <f t="shared" si="8"/>
        <v>5.0202403907455269</v>
      </c>
      <c r="I29">
        <f t="shared" si="1"/>
        <v>-8.9124352177361366E-2</v>
      </c>
      <c r="J29">
        <f t="shared" si="6"/>
        <v>1.7753004884319099</v>
      </c>
    </row>
    <row r="30" spans="6:10" x14ac:dyDescent="0.35">
      <c r="F30">
        <f t="shared" si="7"/>
        <v>28</v>
      </c>
      <c r="G30">
        <f t="shared" si="5"/>
        <v>-6.6758288483966616E-2</v>
      </c>
      <c r="H30">
        <f t="shared" si="8"/>
        <v>4.948940909003638</v>
      </c>
      <c r="I30">
        <f t="shared" si="1"/>
        <v>-8.3447860604958277E-2</v>
      </c>
      <c r="J30">
        <f t="shared" si="6"/>
        <v>1.6861761362545487</v>
      </c>
    </row>
    <row r="31" spans="6:10" x14ac:dyDescent="0.35">
      <c r="F31">
        <f t="shared" si="7"/>
        <v>29</v>
      </c>
      <c r="G31">
        <f t="shared" si="5"/>
        <v>-6.259849706233514E-2</v>
      </c>
      <c r="H31">
        <f t="shared" si="8"/>
        <v>4.8821826205196714</v>
      </c>
      <c r="I31">
        <f t="shared" si="1"/>
        <v>-7.8248121327918918E-2</v>
      </c>
      <c r="J31">
        <f t="shared" si="6"/>
        <v>1.6027282756495904</v>
      </c>
    </row>
    <row r="32" spans="6:10" x14ac:dyDescent="0.35">
      <c r="F32">
        <f t="shared" si="7"/>
        <v>30</v>
      </c>
      <c r="G32">
        <f t="shared" si="5"/>
        <v>-5.8778882786356144E-2</v>
      </c>
      <c r="H32">
        <f t="shared" si="8"/>
        <v>4.8195841234573367</v>
      </c>
      <c r="I32">
        <f t="shared" si="1"/>
        <v>-7.3473603482945196E-2</v>
      </c>
      <c r="J32">
        <f t="shared" si="6"/>
        <v>1.5244801543216715</v>
      </c>
    </row>
    <row r="33" spans="6:10" x14ac:dyDescent="0.35">
      <c r="F33">
        <f t="shared" si="7"/>
        <v>31</v>
      </c>
      <c r="G33">
        <f t="shared" si="5"/>
        <v>-5.5263676731847448E-2</v>
      </c>
      <c r="H33">
        <f t="shared" si="8"/>
        <v>4.7608052406709804</v>
      </c>
      <c r="I33">
        <f t="shared" si="1"/>
        <v>-6.9079595914809305E-2</v>
      </c>
      <c r="J33">
        <f t="shared" si="6"/>
        <v>1.4510065508387262</v>
      </c>
    </row>
    <row r="34" spans="6:10" x14ac:dyDescent="0.35">
      <c r="F34">
        <f t="shared" si="7"/>
        <v>32</v>
      </c>
      <c r="G34">
        <f t="shared" si="5"/>
        <v>-5.2021717797778651E-2</v>
      </c>
      <c r="H34">
        <f t="shared" si="8"/>
        <v>4.7055415639391329</v>
      </c>
      <c r="I34">
        <f t="shared" si="1"/>
        <v>-6.5027147247223305E-2</v>
      </c>
      <c r="J34">
        <f t="shared" si="6"/>
        <v>1.3819269549239168</v>
      </c>
    </row>
    <row r="35" spans="6:10" x14ac:dyDescent="0.35">
      <c r="F35">
        <f t="shared" si="7"/>
        <v>33</v>
      </c>
      <c r="G35">
        <f t="shared" si="5"/>
        <v>-4.9025755123225816E-2</v>
      </c>
      <c r="H35">
        <f t="shared" si="8"/>
        <v>4.6535198461413545</v>
      </c>
      <c r="I35">
        <f t="shared" si="1"/>
        <v>-6.1282193904032264E-2</v>
      </c>
      <c r="J35">
        <f t="shared" si="6"/>
        <v>1.3168998076766936</v>
      </c>
    </row>
    <row r="36" spans="6:10" x14ac:dyDescent="0.35">
      <c r="F36">
        <f t="shared" si="7"/>
        <v>34</v>
      </c>
      <c r="G36">
        <f t="shared" si="5"/>
        <v>-4.6251871065556019E-2</v>
      </c>
      <c r="H36">
        <f t="shared" si="8"/>
        <v>4.6044940910181289</v>
      </c>
      <c r="I36">
        <f t="shared" si="1"/>
        <v>-5.7814838831945027E-2</v>
      </c>
      <c r="J36">
        <f t="shared" si="6"/>
        <v>1.2556176137726613</v>
      </c>
    </row>
    <row r="37" spans="6:10" x14ac:dyDescent="0.35">
      <c r="F37">
        <f t="shared" si="7"/>
        <v>35</v>
      </c>
      <c r="G37">
        <f t="shared" si="5"/>
        <v>-4.3679001439288975E-2</v>
      </c>
      <c r="H37">
        <f t="shared" si="8"/>
        <v>4.5582422199525725</v>
      </c>
      <c r="I37">
        <f t="shared" si="1"/>
        <v>-5.4598751799111223E-2</v>
      </c>
      <c r="J37">
        <f t="shared" si="6"/>
        <v>1.1978027749407163</v>
      </c>
    </row>
    <row r="38" spans="6:10" x14ac:dyDescent="0.35">
      <c r="F38">
        <f t="shared" si="7"/>
        <v>36</v>
      </c>
      <c r="G38">
        <f t="shared" si="5"/>
        <v>-4.1288534673051991E-2</v>
      </c>
      <c r="H38">
        <f t="shared" si="8"/>
        <v>4.5145632185132838</v>
      </c>
      <c r="I38">
        <f t="shared" si="1"/>
        <v>-5.1610668341314989E-2</v>
      </c>
      <c r="J38">
        <f t="shared" si="6"/>
        <v>1.143204023141605</v>
      </c>
    </row>
  </sheetData>
  <mergeCells count="1">
    <mergeCell ref="A9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6496-E2B9-471E-ABD5-6DFF8239D3F4}">
  <dimension ref="A1:J38"/>
  <sheetViews>
    <sheetView zoomScale="92" workbookViewId="0">
      <selection activeCell="F1" sqref="F1:J1"/>
    </sheetView>
  </sheetViews>
  <sheetFormatPr defaultRowHeight="14.5" x14ac:dyDescent="0.35"/>
  <cols>
    <col min="1" max="1" width="8.7265625" style="2"/>
  </cols>
  <sheetData>
    <row r="1" spans="1:10" s="1" customFormat="1" x14ac:dyDescent="0.35">
      <c r="A1" s="3" t="s">
        <v>13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0" x14ac:dyDescent="0.35">
      <c r="A2" s="1" t="s">
        <v>0</v>
      </c>
      <c r="B2" s="1"/>
      <c r="C2" s="1"/>
      <c r="D2" s="1"/>
      <c r="F2">
        <v>0</v>
      </c>
      <c r="G2">
        <f>-$B$4*J2</f>
        <v>-118.80000000000001</v>
      </c>
      <c r="H2">
        <f>B6</f>
        <v>31</v>
      </c>
      <c r="I2">
        <f>-$B$3*H2</f>
        <v>-40.300000000000004</v>
      </c>
      <c r="J2">
        <f>B5</f>
        <v>44</v>
      </c>
    </row>
    <row r="3" spans="1:10" x14ac:dyDescent="0.35">
      <c r="A3" s="2" t="s">
        <v>16</v>
      </c>
      <c r="B3">
        <v>1.3</v>
      </c>
      <c r="C3" t="s">
        <v>7</v>
      </c>
      <c r="F3">
        <f>F2+$B$7</f>
        <v>0.05</v>
      </c>
      <c r="G3">
        <f t="shared" ref="G3:G38" si="0">-$B$4*J3</f>
        <v>-113.35950000000001</v>
      </c>
      <c r="H3">
        <f>H2+G2*$B$7</f>
        <v>25.06</v>
      </c>
      <c r="I3">
        <f t="shared" ref="I3:I38" si="1">-$B$3*H3</f>
        <v>-32.578000000000003</v>
      </c>
      <c r="J3">
        <f t="shared" ref="J3:J38" si="2">J2+I2*$B$7</f>
        <v>41.984999999999999</v>
      </c>
    </row>
    <row r="4" spans="1:10" x14ac:dyDescent="0.35">
      <c r="A4" s="2" t="s">
        <v>17</v>
      </c>
      <c r="B4">
        <v>2.7</v>
      </c>
      <c r="C4" t="s">
        <v>8</v>
      </c>
      <c r="F4">
        <f t="shared" ref="F4:F38" si="3">F3+$B$7</f>
        <v>0.1</v>
      </c>
      <c r="G4">
        <f t="shared" si="0"/>
        <v>-108.96147000000001</v>
      </c>
      <c r="H4">
        <f t="shared" ref="H4:H38" si="4">H3+G3*$B$7</f>
        <v>19.392024999999997</v>
      </c>
      <c r="I4">
        <f t="shared" si="1"/>
        <v>-25.209632499999998</v>
      </c>
      <c r="J4">
        <f t="shared" si="2"/>
        <v>40.356099999999998</v>
      </c>
    </row>
    <row r="5" spans="1:10" x14ac:dyDescent="0.35">
      <c r="A5" s="2" t="s">
        <v>1</v>
      </c>
      <c r="B5">
        <v>44</v>
      </c>
      <c r="C5" t="s">
        <v>9</v>
      </c>
      <c r="F5">
        <f t="shared" si="3"/>
        <v>0.15000000000000002</v>
      </c>
      <c r="G5">
        <f t="shared" si="0"/>
        <v>-105.55816961250001</v>
      </c>
      <c r="H5">
        <f t="shared" si="4"/>
        <v>13.943951499999997</v>
      </c>
      <c r="I5">
        <f t="shared" si="1"/>
        <v>-18.127136949999997</v>
      </c>
      <c r="J5">
        <f t="shared" si="2"/>
        <v>39.095618375000001</v>
      </c>
    </row>
    <row r="6" spans="1:10" x14ac:dyDescent="0.35">
      <c r="A6" s="2" t="s">
        <v>2</v>
      </c>
      <c r="B6">
        <v>31</v>
      </c>
      <c r="C6" t="s">
        <v>10</v>
      </c>
      <c r="F6">
        <f t="shared" si="3"/>
        <v>0.2</v>
      </c>
      <c r="G6">
        <f t="shared" si="0"/>
        <v>-103.11100612425001</v>
      </c>
      <c r="H6">
        <f t="shared" si="4"/>
        <v>8.666043019374996</v>
      </c>
      <c r="I6">
        <f t="shared" si="1"/>
        <v>-11.265855925187495</v>
      </c>
      <c r="J6">
        <f t="shared" si="2"/>
        <v>38.189261527500001</v>
      </c>
    </row>
    <row r="7" spans="1:10" x14ac:dyDescent="0.35">
      <c r="A7" s="2" t="s">
        <v>3</v>
      </c>
      <c r="B7">
        <v>0.05</v>
      </c>
      <c r="F7">
        <f t="shared" si="3"/>
        <v>0.25</v>
      </c>
      <c r="G7">
        <f t="shared" si="0"/>
        <v>-101.5901155743497</v>
      </c>
      <c r="H7">
        <f t="shared" si="4"/>
        <v>3.5104927131624954</v>
      </c>
      <c r="I7">
        <f t="shared" si="1"/>
        <v>-4.5636405271112439</v>
      </c>
      <c r="J7">
        <f t="shared" si="2"/>
        <v>37.625968731240626</v>
      </c>
    </row>
    <row r="8" spans="1:10" x14ac:dyDescent="0.35">
      <c r="F8">
        <f t="shared" si="3"/>
        <v>0.3</v>
      </c>
      <c r="G8">
        <f t="shared" si="0"/>
        <v>-100.97402410318968</v>
      </c>
      <c r="H8">
        <f t="shared" si="4"/>
        <v>-1.5690130655549899</v>
      </c>
      <c r="I8">
        <f t="shared" si="1"/>
        <v>2.0397169852214869</v>
      </c>
      <c r="J8">
        <f t="shared" si="2"/>
        <v>37.397786704885064</v>
      </c>
    </row>
    <row r="9" spans="1:10" x14ac:dyDescent="0.35">
      <c r="A9" s="5" t="s">
        <v>19</v>
      </c>
      <c r="B9" s="5"/>
      <c r="C9" s="5"/>
      <c r="D9" s="5"/>
      <c r="F9">
        <f t="shared" si="3"/>
        <v>0.35</v>
      </c>
      <c r="G9">
        <f t="shared" si="0"/>
        <v>-101.24938589619458</v>
      </c>
      <c r="H9">
        <f t="shared" si="4"/>
        <v>-6.6177142707144743</v>
      </c>
      <c r="I9">
        <f t="shared" si="1"/>
        <v>8.6030285519288174</v>
      </c>
      <c r="J9">
        <f t="shared" si="2"/>
        <v>37.499772554146141</v>
      </c>
    </row>
    <row r="10" spans="1:10" x14ac:dyDescent="0.35">
      <c r="A10" s="5"/>
      <c r="B10" s="5"/>
      <c r="C10" s="5"/>
      <c r="D10" s="5"/>
      <c r="F10">
        <f t="shared" si="3"/>
        <v>0.39999999999999997</v>
      </c>
      <c r="G10">
        <f t="shared" si="0"/>
        <v>-102.41079475070498</v>
      </c>
      <c r="H10">
        <f t="shared" si="4"/>
        <v>-11.680183565524203</v>
      </c>
      <c r="I10">
        <f t="shared" si="1"/>
        <v>15.184238635181464</v>
      </c>
      <c r="J10">
        <f t="shared" si="2"/>
        <v>37.929923981742583</v>
      </c>
    </row>
    <row r="11" spans="1:10" x14ac:dyDescent="0.35">
      <c r="A11" s="5"/>
      <c r="B11" s="5"/>
      <c r="C11" s="5"/>
      <c r="D11" s="5"/>
      <c r="F11">
        <f t="shared" si="3"/>
        <v>0.44999999999999996</v>
      </c>
      <c r="G11">
        <f t="shared" si="0"/>
        <v>-104.46066696645448</v>
      </c>
      <c r="H11">
        <f t="shared" si="4"/>
        <v>-16.800723303059453</v>
      </c>
      <c r="I11">
        <f t="shared" si="1"/>
        <v>21.84094029397729</v>
      </c>
      <c r="J11">
        <f t="shared" si="2"/>
        <v>38.689135913501659</v>
      </c>
    </row>
    <row r="12" spans="1:10" x14ac:dyDescent="0.35">
      <c r="A12" s="5"/>
      <c r="B12" s="5"/>
      <c r="C12" s="5"/>
      <c r="D12" s="5"/>
      <c r="F12">
        <f t="shared" si="3"/>
        <v>0.49999999999999994</v>
      </c>
      <c r="G12">
        <f t="shared" si="0"/>
        <v>-107.40919390614141</v>
      </c>
      <c r="H12">
        <f t="shared" si="4"/>
        <v>-22.023756651382179</v>
      </c>
      <c r="I12">
        <f t="shared" si="1"/>
        <v>28.630883646796832</v>
      </c>
      <c r="J12">
        <f t="shared" si="2"/>
        <v>39.781182928200522</v>
      </c>
    </row>
    <row r="13" spans="1:10" x14ac:dyDescent="0.35">
      <c r="F13">
        <f t="shared" si="3"/>
        <v>0.54999999999999993</v>
      </c>
      <c r="G13">
        <f t="shared" si="0"/>
        <v>-111.27436319845899</v>
      </c>
      <c r="H13">
        <f t="shared" si="4"/>
        <v>-27.394216346689248</v>
      </c>
      <c r="I13">
        <f t="shared" si="1"/>
        <v>35.612481250696021</v>
      </c>
      <c r="J13">
        <f t="shared" si="2"/>
        <v>41.212727110540364</v>
      </c>
    </row>
    <row r="14" spans="1:10" x14ac:dyDescent="0.35">
      <c r="F14">
        <f t="shared" si="3"/>
        <v>0.6</v>
      </c>
      <c r="G14">
        <f t="shared" si="0"/>
        <v>-116.08204816730294</v>
      </c>
      <c r="H14">
        <f t="shared" si="4"/>
        <v>-32.957934506612197</v>
      </c>
      <c r="I14">
        <f t="shared" si="1"/>
        <v>42.845314858595856</v>
      </c>
      <c r="J14">
        <f t="shared" si="2"/>
        <v>42.993351173075162</v>
      </c>
    </row>
    <row r="15" spans="1:10" x14ac:dyDescent="0.35">
      <c r="F15">
        <f t="shared" si="3"/>
        <v>0.65</v>
      </c>
      <c r="G15">
        <f t="shared" si="0"/>
        <v>-121.86616567321339</v>
      </c>
      <c r="H15">
        <f t="shared" si="4"/>
        <v>-38.762036914977344</v>
      </c>
      <c r="I15">
        <f t="shared" si="1"/>
        <v>50.390647989470551</v>
      </c>
      <c r="J15">
        <f t="shared" si="2"/>
        <v>45.135616916004956</v>
      </c>
    </row>
    <row r="16" spans="1:10" x14ac:dyDescent="0.35">
      <c r="F16">
        <f t="shared" si="3"/>
        <v>0.70000000000000007</v>
      </c>
      <c r="G16">
        <f t="shared" si="0"/>
        <v>-128.66890315179191</v>
      </c>
      <c r="H16">
        <f t="shared" si="4"/>
        <v>-44.855345198638013</v>
      </c>
      <c r="I16">
        <f t="shared" si="1"/>
        <v>58.31194875822942</v>
      </c>
      <c r="J16">
        <f t="shared" si="2"/>
        <v>47.655149315478482</v>
      </c>
    </row>
    <row r="17" spans="6:10" x14ac:dyDescent="0.35">
      <c r="F17">
        <f t="shared" si="3"/>
        <v>0.75000000000000011</v>
      </c>
      <c r="G17">
        <f t="shared" si="0"/>
        <v>-136.54101623415289</v>
      </c>
      <c r="H17">
        <f t="shared" si="4"/>
        <v>-51.288790356227608</v>
      </c>
      <c r="I17">
        <f t="shared" si="1"/>
        <v>66.675427463095886</v>
      </c>
      <c r="J17">
        <f t="shared" si="2"/>
        <v>50.570746753389955</v>
      </c>
    </row>
    <row r="18" spans="6:10" x14ac:dyDescent="0.35">
      <c r="F18">
        <f t="shared" si="3"/>
        <v>0.80000000000000016</v>
      </c>
      <c r="G18">
        <f t="shared" si="0"/>
        <v>-145.54219894167085</v>
      </c>
      <c r="H18">
        <f t="shared" si="4"/>
        <v>-58.115841167935251</v>
      </c>
      <c r="I18">
        <f t="shared" si="1"/>
        <v>75.550593518315836</v>
      </c>
      <c r="J18">
        <f t="shared" si="2"/>
        <v>53.904518126544751</v>
      </c>
    </row>
    <row r="19" spans="6:10" x14ac:dyDescent="0.35">
      <c r="F19">
        <f t="shared" si="3"/>
        <v>0.8500000000000002</v>
      </c>
      <c r="G19">
        <f t="shared" si="0"/>
        <v>-155.74152906664349</v>
      </c>
      <c r="H19">
        <f t="shared" si="4"/>
        <v>-65.392951115018789</v>
      </c>
      <c r="I19">
        <f t="shared" si="1"/>
        <v>85.010836449524433</v>
      </c>
      <c r="J19">
        <f t="shared" si="2"/>
        <v>57.682047802460545</v>
      </c>
    </row>
    <row r="20" spans="6:10" x14ac:dyDescent="0.35">
      <c r="F20">
        <f t="shared" si="3"/>
        <v>0.90000000000000024</v>
      </c>
      <c r="G20">
        <f t="shared" si="0"/>
        <v>-167.21799198732927</v>
      </c>
      <c r="H20">
        <f t="shared" si="4"/>
        <v>-73.180027568350965</v>
      </c>
      <c r="I20">
        <f t="shared" si="1"/>
        <v>95.134035838856263</v>
      </c>
      <c r="J20">
        <f t="shared" si="2"/>
        <v>61.932589624936767</v>
      </c>
    </row>
    <row r="21" spans="6:10" x14ac:dyDescent="0.35">
      <c r="F21">
        <f t="shared" si="3"/>
        <v>0.95000000000000029</v>
      </c>
      <c r="G21">
        <f t="shared" si="0"/>
        <v>-180.06108682557488</v>
      </c>
      <c r="H21">
        <f t="shared" si="4"/>
        <v>-81.540927167717427</v>
      </c>
      <c r="I21">
        <f t="shared" si="1"/>
        <v>106.00320531803266</v>
      </c>
      <c r="J21">
        <f t="shared" si="2"/>
        <v>66.689291416879584</v>
      </c>
    </row>
    <row r="22" spans="6:10" x14ac:dyDescent="0.35">
      <c r="F22">
        <f t="shared" si="3"/>
        <v>1.0000000000000002</v>
      </c>
      <c r="G22">
        <f t="shared" si="0"/>
        <v>-194.37151954350932</v>
      </c>
      <c r="H22">
        <f t="shared" si="4"/>
        <v>-90.543981508996168</v>
      </c>
      <c r="I22">
        <f t="shared" si="1"/>
        <v>117.70717596169503</v>
      </c>
      <c r="J22">
        <f t="shared" si="2"/>
        <v>71.989451682781223</v>
      </c>
    </row>
    <row r="23" spans="6:10" x14ac:dyDescent="0.35">
      <c r="F23">
        <f t="shared" si="3"/>
        <v>1.0500000000000003</v>
      </c>
      <c r="G23">
        <f t="shared" si="0"/>
        <v>-210.26198829833814</v>
      </c>
      <c r="H23">
        <f t="shared" si="4"/>
        <v>-100.26255748617163</v>
      </c>
      <c r="I23">
        <f t="shared" si="1"/>
        <v>130.34132473202311</v>
      </c>
      <c r="J23">
        <f t="shared" si="2"/>
        <v>77.874810480865975</v>
      </c>
    </row>
    <row r="24" spans="6:10" x14ac:dyDescent="0.35">
      <c r="F24">
        <f t="shared" si="3"/>
        <v>1.1000000000000003</v>
      </c>
      <c r="G24">
        <f t="shared" si="0"/>
        <v>-227.85806713716127</v>
      </c>
      <c r="H24">
        <f t="shared" si="4"/>
        <v>-110.77565690108854</v>
      </c>
      <c r="I24">
        <f t="shared" si="1"/>
        <v>144.00835397141512</v>
      </c>
      <c r="J24">
        <f t="shared" si="2"/>
        <v>84.391876717467127</v>
      </c>
    </row>
    <row r="25" spans="6:10" x14ac:dyDescent="0.35">
      <c r="F25">
        <f t="shared" si="3"/>
        <v>1.1500000000000004</v>
      </c>
      <c r="G25">
        <f t="shared" si="0"/>
        <v>-247.29919492330231</v>
      </c>
      <c r="H25">
        <f t="shared" si="4"/>
        <v>-122.16856025794661</v>
      </c>
      <c r="I25">
        <f t="shared" si="1"/>
        <v>158.81912833533059</v>
      </c>
      <c r="J25">
        <f t="shared" si="2"/>
        <v>91.592294416037888</v>
      </c>
    </row>
    <row r="26" spans="6:10" x14ac:dyDescent="0.35">
      <c r="F26">
        <f t="shared" si="3"/>
        <v>1.2000000000000004</v>
      </c>
      <c r="G26">
        <f t="shared" si="0"/>
        <v>-268.73977724857195</v>
      </c>
      <c r="H26">
        <f t="shared" si="4"/>
        <v>-134.53352000411172</v>
      </c>
      <c r="I26">
        <f t="shared" si="1"/>
        <v>174.89357600534524</v>
      </c>
      <c r="J26">
        <f t="shared" si="2"/>
        <v>99.533250832804413</v>
      </c>
    </row>
    <row r="27" spans="6:10" x14ac:dyDescent="0.35">
      <c r="F27">
        <f t="shared" si="3"/>
        <v>1.2500000000000004</v>
      </c>
      <c r="G27">
        <f t="shared" si="0"/>
        <v>-292.35041000929357</v>
      </c>
      <c r="H27">
        <f t="shared" si="4"/>
        <v>-147.97050886654031</v>
      </c>
      <c r="I27">
        <f t="shared" si="1"/>
        <v>192.36166152650242</v>
      </c>
      <c r="J27">
        <f t="shared" si="2"/>
        <v>108.27792963307168</v>
      </c>
    </row>
    <row r="28" spans="6:10" x14ac:dyDescent="0.35">
      <c r="F28">
        <f t="shared" si="3"/>
        <v>1.3000000000000005</v>
      </c>
      <c r="G28">
        <f t="shared" si="0"/>
        <v>-318.31923431537138</v>
      </c>
      <c r="H28">
        <f t="shared" si="4"/>
        <v>-162.58802936700499</v>
      </c>
      <c r="I28">
        <f t="shared" si="1"/>
        <v>211.36443817710651</v>
      </c>
      <c r="J28">
        <f t="shared" si="2"/>
        <v>117.8960127093968</v>
      </c>
    </row>
    <row r="29" spans="6:10" x14ac:dyDescent="0.35">
      <c r="F29">
        <f t="shared" si="3"/>
        <v>1.3500000000000005</v>
      </c>
      <c r="G29">
        <f t="shared" si="0"/>
        <v>-346.85343346928079</v>
      </c>
      <c r="H29">
        <f t="shared" si="4"/>
        <v>-178.50399108277355</v>
      </c>
      <c r="I29">
        <f t="shared" si="1"/>
        <v>232.05518840760561</v>
      </c>
      <c r="J29">
        <f t="shared" si="2"/>
        <v>128.46423461825214</v>
      </c>
    </row>
    <row r="30" spans="6:10" x14ac:dyDescent="0.35">
      <c r="F30">
        <f t="shared" si="3"/>
        <v>1.4000000000000006</v>
      </c>
      <c r="G30">
        <f t="shared" si="0"/>
        <v>-378.18088390430751</v>
      </c>
      <c r="H30">
        <f t="shared" si="4"/>
        <v>-195.84666275623761</v>
      </c>
      <c r="I30">
        <f t="shared" si="1"/>
        <v>254.60066158310889</v>
      </c>
      <c r="J30">
        <f t="shared" si="2"/>
        <v>140.0669940386324</v>
      </c>
    </row>
    <row r="31" spans="6:10" x14ac:dyDescent="0.35">
      <c r="F31">
        <f t="shared" si="3"/>
        <v>1.4500000000000006</v>
      </c>
      <c r="G31">
        <f t="shared" si="0"/>
        <v>-412.55197321802723</v>
      </c>
      <c r="H31">
        <f t="shared" si="4"/>
        <v>-214.75570695145299</v>
      </c>
      <c r="I31">
        <f t="shared" si="1"/>
        <v>279.18241903688892</v>
      </c>
      <c r="J31">
        <f t="shared" si="2"/>
        <v>152.79702711778785</v>
      </c>
    </row>
    <row r="32" spans="6:10" x14ac:dyDescent="0.35">
      <c r="F32">
        <f t="shared" si="3"/>
        <v>1.5000000000000007</v>
      </c>
      <c r="G32">
        <f t="shared" si="0"/>
        <v>-450.24159978800725</v>
      </c>
      <c r="H32">
        <f t="shared" si="4"/>
        <v>-235.38330561235435</v>
      </c>
      <c r="I32">
        <f t="shared" si="1"/>
        <v>305.99829729606068</v>
      </c>
      <c r="J32">
        <f t="shared" si="2"/>
        <v>166.7561480696323</v>
      </c>
    </row>
    <row r="33" spans="6:10" x14ac:dyDescent="0.35">
      <c r="F33">
        <f t="shared" si="3"/>
        <v>1.5500000000000007</v>
      </c>
      <c r="G33">
        <f t="shared" si="0"/>
        <v>-491.55136992297548</v>
      </c>
      <c r="H33">
        <f t="shared" si="4"/>
        <v>-257.8953856017547</v>
      </c>
      <c r="I33">
        <f t="shared" si="1"/>
        <v>335.26400128228113</v>
      </c>
      <c r="J33">
        <f t="shared" si="2"/>
        <v>182.05606293443535</v>
      </c>
    </row>
    <row r="34" spans="6:10" x14ac:dyDescent="0.35">
      <c r="F34">
        <f t="shared" si="3"/>
        <v>1.6000000000000008</v>
      </c>
      <c r="G34">
        <f t="shared" si="0"/>
        <v>-536.81201009608344</v>
      </c>
      <c r="H34">
        <f t="shared" si="4"/>
        <v>-282.47295409790348</v>
      </c>
      <c r="I34">
        <f t="shared" si="1"/>
        <v>367.21484032727454</v>
      </c>
      <c r="J34">
        <f t="shared" si="2"/>
        <v>198.81926299854939</v>
      </c>
    </row>
    <row r="35" spans="6:10" x14ac:dyDescent="0.35">
      <c r="F35">
        <f t="shared" si="3"/>
        <v>1.6500000000000008</v>
      </c>
      <c r="G35">
        <f t="shared" si="0"/>
        <v>-586.38601354026548</v>
      </c>
      <c r="H35">
        <f t="shared" si="4"/>
        <v>-309.31355460270765</v>
      </c>
      <c r="I35">
        <f t="shared" si="1"/>
        <v>402.10762098351995</v>
      </c>
      <c r="J35">
        <f t="shared" si="2"/>
        <v>217.18000501491312</v>
      </c>
    </row>
    <row r="36" spans="6:10" x14ac:dyDescent="0.35">
      <c r="F36">
        <f t="shared" si="3"/>
        <v>1.7000000000000008</v>
      </c>
      <c r="G36">
        <f t="shared" si="0"/>
        <v>-640.67054237304069</v>
      </c>
      <c r="H36">
        <f t="shared" si="4"/>
        <v>-338.63285527972096</v>
      </c>
      <c r="I36">
        <f t="shared" si="1"/>
        <v>440.22271186363724</v>
      </c>
      <c r="J36">
        <f t="shared" si="2"/>
        <v>237.28538606408912</v>
      </c>
    </row>
    <row r="37" spans="6:10" x14ac:dyDescent="0.35">
      <c r="F37">
        <f t="shared" si="3"/>
        <v>1.7500000000000009</v>
      </c>
      <c r="G37">
        <f t="shared" si="0"/>
        <v>-700.10060847463171</v>
      </c>
      <c r="H37">
        <f t="shared" si="4"/>
        <v>-370.666382398373</v>
      </c>
      <c r="I37">
        <f t="shared" si="1"/>
        <v>481.86629711788493</v>
      </c>
      <c r="J37">
        <f t="shared" si="2"/>
        <v>259.296521657271</v>
      </c>
    </row>
    <row r="38" spans="6:10" x14ac:dyDescent="0.35">
      <c r="F38">
        <f t="shared" si="3"/>
        <v>1.8000000000000009</v>
      </c>
      <c r="G38">
        <f t="shared" si="0"/>
        <v>-765.15255858554633</v>
      </c>
      <c r="H38">
        <f t="shared" si="4"/>
        <v>-405.67141282210457</v>
      </c>
      <c r="I38">
        <f t="shared" si="1"/>
        <v>527.372836668736</v>
      </c>
      <c r="J38">
        <f t="shared" si="2"/>
        <v>283.38983651316528</v>
      </c>
    </row>
  </sheetData>
  <mergeCells count="1">
    <mergeCell ref="A9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F292-27AA-4967-8827-113D12EF007E}">
  <dimension ref="A1:J49"/>
  <sheetViews>
    <sheetView zoomScale="85" zoomScaleNormal="85" workbookViewId="0">
      <selection activeCell="T10" sqref="T10"/>
    </sheetView>
  </sheetViews>
  <sheetFormatPr defaultRowHeight="14.5" x14ac:dyDescent="0.35"/>
  <cols>
    <col min="1" max="1" width="8.7265625" style="2"/>
  </cols>
  <sheetData>
    <row r="1" spans="1:10" s="1" customFormat="1" x14ac:dyDescent="0.35">
      <c r="A1" s="3" t="s">
        <v>18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0" x14ac:dyDescent="0.35">
      <c r="A2" s="1" t="s">
        <v>0</v>
      </c>
      <c r="B2" s="1"/>
      <c r="C2" s="1"/>
      <c r="D2" s="1"/>
      <c r="F2">
        <v>0</v>
      </c>
      <c r="G2">
        <f>-$B$4*H2*J2</f>
        <v>-75</v>
      </c>
      <c r="H2">
        <f>B6</f>
        <v>50</v>
      </c>
      <c r="I2">
        <f>-$B$3*H2</f>
        <v>-250</v>
      </c>
      <c r="J2">
        <f>B5</f>
        <v>300</v>
      </c>
    </row>
    <row r="3" spans="1:10" x14ac:dyDescent="0.35">
      <c r="A3" s="2" t="s">
        <v>16</v>
      </c>
      <c r="B3">
        <v>5</v>
      </c>
      <c r="C3" t="s">
        <v>7</v>
      </c>
      <c r="F3">
        <f>F2+$B$7</f>
        <v>0.1</v>
      </c>
      <c r="G3">
        <f t="shared" ref="G3:G38" si="0">-$B$4*H3*J3</f>
        <v>-58.4375</v>
      </c>
      <c r="H3">
        <f>H2+G2*$B$7</f>
        <v>42.5</v>
      </c>
      <c r="I3">
        <f t="shared" ref="I3:I49" si="1">-$B$3*H3</f>
        <v>-212.5</v>
      </c>
      <c r="J3">
        <f t="shared" ref="J3:J38" si="2">J2+I2*$B$7</f>
        <v>275</v>
      </c>
    </row>
    <row r="4" spans="1:10" x14ac:dyDescent="0.35">
      <c r="A4" s="2" t="s">
        <v>15</v>
      </c>
      <c r="B4">
        <v>5.0000000000000001E-3</v>
      </c>
      <c r="C4" t="s">
        <v>8</v>
      </c>
      <c r="F4">
        <f t="shared" ref="F4:F38" si="3">F3+$B$7</f>
        <v>0.2</v>
      </c>
      <c r="G4">
        <f t="shared" si="0"/>
        <v>-46.507617187500003</v>
      </c>
      <c r="H4">
        <f t="shared" ref="H4:H38" si="4">H3+G3*$B$7</f>
        <v>36.65625</v>
      </c>
      <c r="I4">
        <f t="shared" si="1"/>
        <v>-183.28125</v>
      </c>
      <c r="J4">
        <f t="shared" si="2"/>
        <v>253.75</v>
      </c>
    </row>
    <row r="5" spans="1:10" x14ac:dyDescent="0.35">
      <c r="A5" s="2" t="s">
        <v>1</v>
      </c>
      <c r="B5">
        <v>300</v>
      </c>
      <c r="C5" t="s">
        <v>9</v>
      </c>
      <c r="F5">
        <f t="shared" si="3"/>
        <v>0.30000000000000004</v>
      </c>
      <c r="G5">
        <f t="shared" si="0"/>
        <v>-37.673960307312015</v>
      </c>
      <c r="H5">
        <f t="shared" si="4"/>
        <v>32.005488281250003</v>
      </c>
      <c r="I5">
        <f t="shared" si="1"/>
        <v>-160.02744140625001</v>
      </c>
      <c r="J5">
        <f t="shared" si="2"/>
        <v>235.421875</v>
      </c>
    </row>
    <row r="6" spans="1:10" x14ac:dyDescent="0.35">
      <c r="A6" s="2" t="s">
        <v>2</v>
      </c>
      <c r="B6">
        <v>50</v>
      </c>
      <c r="C6" t="s">
        <v>10</v>
      </c>
      <c r="F6">
        <f t="shared" si="3"/>
        <v>0.4</v>
      </c>
      <c r="G6">
        <f t="shared" si="0"/>
        <v>-30.979888293678442</v>
      </c>
      <c r="H6">
        <f t="shared" si="4"/>
        <v>28.2380922505188</v>
      </c>
      <c r="I6">
        <f t="shared" si="1"/>
        <v>-141.19046125259399</v>
      </c>
      <c r="J6">
        <f t="shared" si="2"/>
        <v>219.419130859375</v>
      </c>
    </row>
    <row r="7" spans="1:10" x14ac:dyDescent="0.35">
      <c r="A7" s="2" t="s">
        <v>3</v>
      </c>
      <c r="B7">
        <v>0.1</v>
      </c>
      <c r="F7">
        <f t="shared" si="3"/>
        <v>0.5</v>
      </c>
      <c r="G7">
        <f t="shared" si="0"/>
        <v>-25.806326812933605</v>
      </c>
      <c r="H7">
        <f t="shared" si="4"/>
        <v>25.140103421150954</v>
      </c>
      <c r="I7">
        <f t="shared" si="1"/>
        <v>-125.70051710575477</v>
      </c>
      <c r="J7">
        <f t="shared" si="2"/>
        <v>205.30008473411561</v>
      </c>
    </row>
    <row r="8" spans="1:10" x14ac:dyDescent="0.35">
      <c r="F8">
        <f t="shared" si="3"/>
        <v>0.6</v>
      </c>
      <c r="G8">
        <f t="shared" si="0"/>
        <v>-21.739437703431708</v>
      </c>
      <c r="H8">
        <f t="shared" si="4"/>
        <v>22.559470739857595</v>
      </c>
      <c r="I8">
        <f t="shared" si="1"/>
        <v>-112.79735369928798</v>
      </c>
      <c r="J8">
        <f t="shared" si="2"/>
        <v>192.73003302354013</v>
      </c>
    </row>
    <row r="9" spans="1:10" x14ac:dyDescent="0.35">
      <c r="A9" s="4"/>
      <c r="B9" s="4"/>
      <c r="C9" s="4"/>
      <c r="D9" s="4"/>
      <c r="F9">
        <f t="shared" si="3"/>
        <v>0.7</v>
      </c>
      <c r="G9">
        <f t="shared" si="0"/>
        <v>-18.494799682220567</v>
      </c>
      <c r="H9">
        <f t="shared" si="4"/>
        <v>20.385526969514423</v>
      </c>
      <c r="I9">
        <f t="shared" si="1"/>
        <v>-101.92763484757211</v>
      </c>
      <c r="J9">
        <f t="shared" si="2"/>
        <v>181.45029765361133</v>
      </c>
    </row>
    <row r="10" spans="1:10" x14ac:dyDescent="0.35">
      <c r="A10" s="4"/>
      <c r="B10" s="4"/>
      <c r="C10" s="4"/>
      <c r="D10" s="4"/>
      <c r="F10">
        <f t="shared" si="3"/>
        <v>0.79999999999999993</v>
      </c>
      <c r="G10">
        <f t="shared" si="0"/>
        <v>-15.872188513396566</v>
      </c>
      <c r="H10">
        <f t="shared" si="4"/>
        <v>18.536047001292367</v>
      </c>
      <c r="I10">
        <f t="shared" si="1"/>
        <v>-92.680235006461828</v>
      </c>
      <c r="J10">
        <f t="shared" si="2"/>
        <v>171.25753416885411</v>
      </c>
    </row>
    <row r="11" spans="1:10" x14ac:dyDescent="0.35">
      <c r="A11" s="4"/>
      <c r="B11" s="4"/>
      <c r="C11" s="4"/>
      <c r="D11" s="4"/>
      <c r="F11">
        <f t="shared" si="3"/>
        <v>0.89999999999999991</v>
      </c>
      <c r="G11">
        <f t="shared" si="0"/>
        <v>-13.727661892051936</v>
      </c>
      <c r="H11">
        <f t="shared" si="4"/>
        <v>16.94882814995271</v>
      </c>
      <c r="I11">
        <f t="shared" si="1"/>
        <v>-84.744140749763545</v>
      </c>
      <c r="J11">
        <f t="shared" si="2"/>
        <v>161.98951066820791</v>
      </c>
    </row>
    <row r="12" spans="1:10" x14ac:dyDescent="0.35">
      <c r="A12" s="4"/>
      <c r="B12" s="4"/>
      <c r="C12" s="4"/>
      <c r="D12" s="4"/>
      <c r="F12">
        <f t="shared" si="3"/>
        <v>0.99999999999999989</v>
      </c>
      <c r="G12">
        <f t="shared" si="0"/>
        <v>-11.955803282231575</v>
      </c>
      <c r="H12">
        <f t="shared" si="4"/>
        <v>15.576061960747516</v>
      </c>
      <c r="I12">
        <f t="shared" si="1"/>
        <v>-77.880309803737589</v>
      </c>
      <c r="J12">
        <f t="shared" si="2"/>
        <v>153.51509659323156</v>
      </c>
    </row>
    <row r="13" spans="1:10" x14ac:dyDescent="0.35">
      <c r="F13">
        <f t="shared" si="3"/>
        <v>1.0999999999999999</v>
      </c>
      <c r="G13">
        <f t="shared" si="0"/>
        <v>-10.47812695203687</v>
      </c>
      <c r="H13">
        <f t="shared" si="4"/>
        <v>14.38048163252436</v>
      </c>
      <c r="I13">
        <f t="shared" si="1"/>
        <v>-71.902408162621796</v>
      </c>
      <c r="J13">
        <f t="shared" si="2"/>
        <v>145.72706561285781</v>
      </c>
    </row>
    <row r="14" spans="1:10" x14ac:dyDescent="0.35">
      <c r="F14">
        <f t="shared" si="3"/>
        <v>1.2</v>
      </c>
      <c r="G14">
        <f t="shared" si="0"/>
        <v>-9.2353281032030345</v>
      </c>
      <c r="H14">
        <f t="shared" si="4"/>
        <v>13.332668937320673</v>
      </c>
      <c r="I14">
        <f t="shared" si="1"/>
        <v>-66.663344686603367</v>
      </c>
      <c r="J14">
        <f t="shared" si="2"/>
        <v>138.53682479659562</v>
      </c>
    </row>
    <row r="15" spans="1:10" x14ac:dyDescent="0.35">
      <c r="F15">
        <f t="shared" si="3"/>
        <v>1.3</v>
      </c>
      <c r="G15">
        <f t="shared" si="0"/>
        <v>-8.1819943280681731</v>
      </c>
      <c r="H15">
        <f t="shared" si="4"/>
        <v>12.409136127000369</v>
      </c>
      <c r="I15">
        <f t="shared" si="1"/>
        <v>-62.045680635001844</v>
      </c>
      <c r="J15">
        <f t="shared" si="2"/>
        <v>131.8704903279353</v>
      </c>
    </row>
    <row r="16" spans="1:10" x14ac:dyDescent="0.35">
      <c r="F16">
        <f t="shared" si="3"/>
        <v>1.4000000000000001</v>
      </c>
      <c r="G16">
        <f t="shared" si="0"/>
        <v>-7.2829287479225764</v>
      </c>
      <c r="H16">
        <f t="shared" si="4"/>
        <v>11.590936694193552</v>
      </c>
      <c r="I16">
        <f t="shared" si="1"/>
        <v>-57.954683470967758</v>
      </c>
      <c r="J16">
        <f t="shared" si="2"/>
        <v>125.66592226443511</v>
      </c>
    </row>
    <row r="17" spans="6:10" x14ac:dyDescent="0.35">
      <c r="F17">
        <f t="shared" si="3"/>
        <v>1.5000000000000002</v>
      </c>
      <c r="G17">
        <f t="shared" si="0"/>
        <v>-6.5105502268700146</v>
      </c>
      <c r="H17">
        <f t="shared" si="4"/>
        <v>10.862643819401294</v>
      </c>
      <c r="I17">
        <f t="shared" si="1"/>
        <v>-54.313219097006467</v>
      </c>
      <c r="J17">
        <f t="shared" si="2"/>
        <v>119.87045391733834</v>
      </c>
    </row>
    <row r="18" spans="6:10" x14ac:dyDescent="0.35">
      <c r="F18">
        <f t="shared" si="3"/>
        <v>1.6000000000000003</v>
      </c>
      <c r="G18">
        <f t="shared" si="0"/>
        <v>-5.8430267915745056</v>
      </c>
      <c r="H18">
        <f t="shared" si="4"/>
        <v>10.211588796714292</v>
      </c>
      <c r="I18">
        <f t="shared" si="1"/>
        <v>-51.057943983571462</v>
      </c>
      <c r="J18">
        <f t="shared" si="2"/>
        <v>114.4391320076377</v>
      </c>
    </row>
    <row r="19" spans="6:10" x14ac:dyDescent="0.35">
      <c r="F19">
        <f t="shared" si="3"/>
        <v>1.7000000000000004</v>
      </c>
      <c r="G19">
        <f t="shared" si="0"/>
        <v>-5.2629166167599095</v>
      </c>
      <c r="H19">
        <f t="shared" si="4"/>
        <v>9.6272861175568405</v>
      </c>
      <c r="I19">
        <f t="shared" si="1"/>
        <v>-48.136430587784204</v>
      </c>
      <c r="J19">
        <f t="shared" si="2"/>
        <v>109.33333760928055</v>
      </c>
    </row>
    <row r="20" spans="6:10" x14ac:dyDescent="0.35">
      <c r="F20">
        <f t="shared" si="3"/>
        <v>1.8000000000000005</v>
      </c>
      <c r="G20">
        <f t="shared" si="0"/>
        <v>-4.7561658031723981</v>
      </c>
      <c r="H20">
        <f t="shared" si="4"/>
        <v>9.1009944558808495</v>
      </c>
      <c r="I20">
        <f t="shared" si="1"/>
        <v>-45.504972279404249</v>
      </c>
      <c r="J20">
        <f t="shared" si="2"/>
        <v>104.51969455050212</v>
      </c>
    </row>
    <row r="21" spans="6:10" x14ac:dyDescent="0.35">
      <c r="F21">
        <f t="shared" si="3"/>
        <v>1.9000000000000006</v>
      </c>
      <c r="G21">
        <f t="shared" si="0"/>
        <v>-4.3113605141193823</v>
      </c>
      <c r="H21">
        <f t="shared" si="4"/>
        <v>8.6253778755636095</v>
      </c>
      <c r="I21">
        <f t="shared" si="1"/>
        <v>-43.126889377818046</v>
      </c>
      <c r="J21">
        <f t="shared" si="2"/>
        <v>99.969197322561698</v>
      </c>
    </row>
    <row r="22" spans="6:10" x14ac:dyDescent="0.35">
      <c r="F22">
        <f t="shared" si="3"/>
        <v>2.0000000000000004</v>
      </c>
      <c r="G22">
        <f t="shared" si="0"/>
        <v>-3.9191628087943924</v>
      </c>
      <c r="H22">
        <f t="shared" si="4"/>
        <v>8.1942418241516712</v>
      </c>
      <c r="I22">
        <f t="shared" si="1"/>
        <v>-40.97120912075836</v>
      </c>
      <c r="J22">
        <f t="shared" si="2"/>
        <v>95.656508384779897</v>
      </c>
    </row>
    <row r="23" spans="6:10" x14ac:dyDescent="0.35">
      <c r="F23">
        <f t="shared" si="3"/>
        <v>2.1000000000000005</v>
      </c>
      <c r="G23">
        <f t="shared" si="0"/>
        <v>-3.5718807380231929</v>
      </c>
      <c r="H23">
        <f t="shared" si="4"/>
        <v>7.8023255432722323</v>
      </c>
      <c r="I23">
        <f t="shared" si="1"/>
        <v>-39.011627716361161</v>
      </c>
      <c r="J23">
        <f t="shared" si="2"/>
        <v>91.55938747270406</v>
      </c>
    </row>
    <row r="24" spans="6:10" x14ac:dyDescent="0.35">
      <c r="F24">
        <f t="shared" si="3"/>
        <v>2.2000000000000006</v>
      </c>
      <c r="G24">
        <f t="shared" si="0"/>
        <v>-3.2631376661456706</v>
      </c>
      <c r="H24">
        <f t="shared" si="4"/>
        <v>7.4451374694699126</v>
      </c>
      <c r="I24">
        <f t="shared" si="1"/>
        <v>-37.225687347349563</v>
      </c>
      <c r="J24">
        <f t="shared" si="2"/>
        <v>87.658224701067951</v>
      </c>
    </row>
    <row r="25" spans="6:10" x14ac:dyDescent="0.35">
      <c r="F25">
        <f t="shared" si="3"/>
        <v>2.3000000000000007</v>
      </c>
      <c r="G25">
        <f t="shared" si="0"/>
        <v>-2.9876156860392151</v>
      </c>
      <c r="H25">
        <f t="shared" si="4"/>
        <v>7.1188237028553454</v>
      </c>
      <c r="I25">
        <f t="shared" si="1"/>
        <v>-35.59411851427673</v>
      </c>
      <c r="J25">
        <f t="shared" si="2"/>
        <v>83.935655966333002</v>
      </c>
    </row>
    <row r="26" spans="6:10" x14ac:dyDescent="0.35">
      <c r="F26">
        <f t="shared" si="3"/>
        <v>2.4000000000000008</v>
      </c>
      <c r="G26">
        <f t="shared" si="0"/>
        <v>-2.7408548949070739</v>
      </c>
      <c r="H26">
        <f t="shared" si="4"/>
        <v>6.8200621342514243</v>
      </c>
      <c r="I26">
        <f t="shared" si="1"/>
        <v>-34.10031067125712</v>
      </c>
      <c r="J26">
        <f t="shared" si="2"/>
        <v>80.376244114905333</v>
      </c>
    </row>
    <row r="27" spans="6:10" x14ac:dyDescent="0.35">
      <c r="F27">
        <f t="shared" si="3"/>
        <v>2.5000000000000009</v>
      </c>
      <c r="G27">
        <f t="shared" si="0"/>
        <v>-2.5190951652322151</v>
      </c>
      <c r="H27">
        <f t="shared" si="4"/>
        <v>6.5459766447607173</v>
      </c>
      <c r="I27">
        <f t="shared" si="1"/>
        <v>-32.729883223803583</v>
      </c>
      <c r="J27">
        <f t="shared" si="2"/>
        <v>76.966213047779618</v>
      </c>
    </row>
    <row r="28" spans="6:10" x14ac:dyDescent="0.35">
      <c r="F28">
        <f t="shared" si="3"/>
        <v>2.600000000000001</v>
      </c>
      <c r="G28">
        <f t="shared" si="0"/>
        <v>-2.319150516589771</v>
      </c>
      <c r="H28">
        <f t="shared" si="4"/>
        <v>6.2940671282374954</v>
      </c>
      <c r="I28">
        <f t="shared" si="1"/>
        <v>-31.470335641187475</v>
      </c>
      <c r="J28">
        <f t="shared" si="2"/>
        <v>73.693224725399261</v>
      </c>
    </row>
    <row r="29" spans="6:10" x14ac:dyDescent="0.35">
      <c r="F29">
        <f t="shared" si="3"/>
        <v>2.7000000000000011</v>
      </c>
      <c r="G29">
        <f t="shared" si="0"/>
        <v>-2.1383086962153088</v>
      </c>
      <c r="H29">
        <f t="shared" si="4"/>
        <v>6.062152076578518</v>
      </c>
      <c r="I29">
        <f t="shared" si="1"/>
        <v>-30.310760382892589</v>
      </c>
      <c r="J29">
        <f t="shared" si="2"/>
        <v>70.546191161280518</v>
      </c>
    </row>
    <row r="30" spans="6:10" x14ac:dyDescent="0.35">
      <c r="F30">
        <f t="shared" si="3"/>
        <v>2.8000000000000012</v>
      </c>
      <c r="G30">
        <f t="shared" si="0"/>
        <v>-1.9742503978196608</v>
      </c>
      <c r="H30">
        <f t="shared" si="4"/>
        <v>5.848321206956987</v>
      </c>
      <c r="I30">
        <f t="shared" si="1"/>
        <v>-29.241606034784937</v>
      </c>
      <c r="J30">
        <f t="shared" si="2"/>
        <v>67.515115122991261</v>
      </c>
    </row>
    <row r="31" spans="6:10" x14ac:dyDescent="0.35">
      <c r="F31">
        <f t="shared" si="3"/>
        <v>2.9000000000000012</v>
      </c>
      <c r="G31">
        <f t="shared" si="0"/>
        <v>-1.8249838866424537</v>
      </c>
      <c r="H31">
        <f t="shared" si="4"/>
        <v>5.6508961671750209</v>
      </c>
      <c r="I31">
        <f t="shared" si="1"/>
        <v>-28.254480835875103</v>
      </c>
      <c r="J31">
        <f t="shared" si="2"/>
        <v>64.590954519512763</v>
      </c>
    </row>
    <row r="32" spans="6:10" x14ac:dyDescent="0.35">
      <c r="F32">
        <f t="shared" si="3"/>
        <v>3.0000000000000013</v>
      </c>
      <c r="G32">
        <f t="shared" si="0"/>
        <v>-1.6887917909140333</v>
      </c>
      <c r="H32">
        <f t="shared" si="4"/>
        <v>5.4683977785107754</v>
      </c>
      <c r="I32">
        <f t="shared" si="1"/>
        <v>-27.341988892553879</v>
      </c>
      <c r="J32">
        <f t="shared" si="2"/>
        <v>61.765506435925253</v>
      </c>
    </row>
    <row r="33" spans="6:10" x14ac:dyDescent="0.35">
      <c r="F33">
        <f t="shared" si="3"/>
        <v>3.1000000000000014</v>
      </c>
      <c r="G33">
        <f t="shared" si="0"/>
        <v>-1.5641875614581104</v>
      </c>
      <c r="H33">
        <f t="shared" si="4"/>
        <v>5.2995185994193719</v>
      </c>
      <c r="I33">
        <f t="shared" si="1"/>
        <v>-26.497592997096859</v>
      </c>
      <c r="J33">
        <f t="shared" si="2"/>
        <v>59.031307546669865</v>
      </c>
    </row>
    <row r="34" spans="6:10" x14ac:dyDescent="0.35">
      <c r="F34">
        <f t="shared" si="3"/>
        <v>3.2000000000000015</v>
      </c>
      <c r="G34">
        <f t="shared" si="0"/>
        <v>-1.449879659762308</v>
      </c>
      <c r="H34">
        <f t="shared" si="4"/>
        <v>5.1430998432735606</v>
      </c>
      <c r="I34">
        <f t="shared" si="1"/>
        <v>-25.715499216367803</v>
      </c>
      <c r="J34">
        <f t="shared" si="2"/>
        <v>56.381548246960179</v>
      </c>
    </row>
    <row r="35" spans="6:10" x14ac:dyDescent="0.35">
      <c r="F35">
        <f t="shared" si="3"/>
        <v>3.3000000000000016</v>
      </c>
      <c r="G35">
        <f t="shared" si="0"/>
        <v>-1.3447419587357414</v>
      </c>
      <c r="H35">
        <f t="shared" si="4"/>
        <v>4.9981118772973296</v>
      </c>
      <c r="I35">
        <f t="shared" si="1"/>
        <v>-24.990559386486648</v>
      </c>
      <c r="J35">
        <f t="shared" si="2"/>
        <v>53.809998325323399</v>
      </c>
    </row>
    <row r="36" spans="6:10" x14ac:dyDescent="0.35">
      <c r="F36">
        <f t="shared" si="3"/>
        <v>3.4000000000000017</v>
      </c>
      <c r="G36">
        <f t="shared" si="0"/>
        <v>-1.2477891643059729</v>
      </c>
      <c r="H36">
        <f t="shared" si="4"/>
        <v>4.8636376814237554</v>
      </c>
      <c r="I36">
        <f t="shared" si="1"/>
        <v>-24.318188407118775</v>
      </c>
      <c r="J36">
        <f t="shared" si="2"/>
        <v>51.310942386674732</v>
      </c>
    </row>
    <row r="37" spans="6:10" x14ac:dyDescent="0.35">
      <c r="F37">
        <f t="shared" si="3"/>
        <v>3.5000000000000018</v>
      </c>
      <c r="G37">
        <f t="shared" si="0"/>
        <v>-1.1581563152048477</v>
      </c>
      <c r="H37">
        <f t="shared" si="4"/>
        <v>4.7388587649931582</v>
      </c>
      <c r="I37">
        <f t="shared" si="1"/>
        <v>-23.69429382496579</v>
      </c>
      <c r="J37">
        <f t="shared" si="2"/>
        <v>48.879123545962855</v>
      </c>
    </row>
    <row r="38" spans="6:10" x14ac:dyDescent="0.35">
      <c r="F38">
        <f t="shared" si="3"/>
        <v>3.6000000000000019</v>
      </c>
      <c r="G38">
        <f t="shared" si="0"/>
        <v>-1.0750816112116344</v>
      </c>
      <c r="H38">
        <f t="shared" si="4"/>
        <v>4.6230431334726738</v>
      </c>
      <c r="I38">
        <f t="shared" si="1"/>
        <v>-23.115215667363369</v>
      </c>
      <c r="J38">
        <f t="shared" si="2"/>
        <v>46.509694163466278</v>
      </c>
    </row>
    <row r="39" spans="6:10" x14ac:dyDescent="0.35">
      <c r="F39">
        <f t="shared" ref="F39:F49" si="5">F38+$B$7</f>
        <v>3.700000000000002</v>
      </c>
      <c r="G39">
        <f t="shared" ref="G39:G49" si="6">-$B$4*H39*J39</f>
        <v>-0.99789197037281097</v>
      </c>
      <c r="H39">
        <f t="shared" ref="H39:H49" si="7">H38+G38*$B$7</f>
        <v>4.5155349723515101</v>
      </c>
      <c r="I39">
        <f t="shared" si="1"/>
        <v>-22.577674861757551</v>
      </c>
      <c r="J39">
        <f t="shared" ref="J39:J49" si="8">J38+I38*$B$7</f>
        <v>44.19817259672994</v>
      </c>
    </row>
    <row r="40" spans="6:10" x14ac:dyDescent="0.35">
      <c r="F40">
        <f t="shared" si="5"/>
        <v>3.800000000000002</v>
      </c>
      <c r="G40">
        <f t="shared" si="6"/>
        <v>-0.92599083340948463</v>
      </c>
      <c r="H40">
        <f t="shared" si="7"/>
        <v>4.4157457753142291</v>
      </c>
      <c r="I40">
        <f t="shared" si="1"/>
        <v>-22.078728876571144</v>
      </c>
      <c r="J40">
        <f t="shared" si="8"/>
        <v>41.940405110554181</v>
      </c>
    </row>
    <row r="41" spans="6:10" x14ac:dyDescent="0.35">
      <c r="F41">
        <f t="shared" si="5"/>
        <v>3.9000000000000021</v>
      </c>
      <c r="G41">
        <f t="shared" si="6"/>
        <v>-0.85884782621569611</v>
      </c>
      <c r="H41">
        <f t="shared" si="7"/>
        <v>4.3231466919732808</v>
      </c>
      <c r="I41">
        <f t="shared" si="1"/>
        <v>-21.615733459866405</v>
      </c>
      <c r="J41">
        <f t="shared" si="8"/>
        <v>39.732532222897063</v>
      </c>
    </row>
    <row r="42" spans="6:10" x14ac:dyDescent="0.35">
      <c r="F42">
        <f t="shared" si="5"/>
        <v>4.0000000000000018</v>
      </c>
      <c r="G42">
        <f t="shared" si="6"/>
        <v>-0.79598996473476058</v>
      </c>
      <c r="H42">
        <f t="shared" si="7"/>
        <v>4.2372619093517114</v>
      </c>
      <c r="I42">
        <f t="shared" si="1"/>
        <v>-21.186309546758558</v>
      </c>
      <c r="J42">
        <f t="shared" si="8"/>
        <v>37.570958876910424</v>
      </c>
    </row>
    <row r="43" spans="6:10" x14ac:dyDescent="0.35">
      <c r="F43">
        <f t="shared" si="5"/>
        <v>4.1000000000000014</v>
      </c>
      <c r="G43">
        <f t="shared" si="6"/>
        <v>-0.73699414488736092</v>
      </c>
      <c r="H43">
        <f t="shared" si="7"/>
        <v>4.1576629128782354</v>
      </c>
      <c r="I43">
        <f t="shared" si="1"/>
        <v>-20.788314564391179</v>
      </c>
      <c r="J43">
        <f t="shared" si="8"/>
        <v>35.452327922234566</v>
      </c>
    </row>
    <row r="44" spans="6:10" x14ac:dyDescent="0.35">
      <c r="F44">
        <f t="shared" si="5"/>
        <v>4.2000000000000011</v>
      </c>
      <c r="G44">
        <f t="shared" si="6"/>
        <v>-0.68148070689969786</v>
      </c>
      <c r="H44">
        <f t="shared" si="7"/>
        <v>4.0839634983894992</v>
      </c>
      <c r="I44">
        <f t="shared" si="1"/>
        <v>-20.419817491947498</v>
      </c>
      <c r="J44">
        <f t="shared" si="8"/>
        <v>33.373496465795448</v>
      </c>
    </row>
    <row r="45" spans="6:10" x14ac:dyDescent="0.35">
      <c r="F45">
        <f t="shared" si="5"/>
        <v>4.3000000000000007</v>
      </c>
      <c r="G45">
        <f t="shared" si="6"/>
        <v>-0.62910790086059953</v>
      </c>
      <c r="H45">
        <f t="shared" si="7"/>
        <v>4.015815427699529</v>
      </c>
      <c r="I45">
        <f t="shared" si="1"/>
        <v>-20.079077138497645</v>
      </c>
      <c r="J45">
        <f t="shared" si="8"/>
        <v>31.331514716600697</v>
      </c>
    </row>
    <row r="46" spans="6:10" x14ac:dyDescent="0.35">
      <c r="F46">
        <f t="shared" si="5"/>
        <v>4.4000000000000004</v>
      </c>
      <c r="G46">
        <f t="shared" si="6"/>
        <v>-0.57956711056364485</v>
      </c>
      <c r="H46">
        <f t="shared" si="7"/>
        <v>3.9529046376134689</v>
      </c>
      <c r="I46">
        <f t="shared" si="1"/>
        <v>-19.764523188067344</v>
      </c>
      <c r="J46">
        <f t="shared" si="8"/>
        <v>29.323607002750933</v>
      </c>
    </row>
    <row r="47" spans="6:10" x14ac:dyDescent="0.35">
      <c r="F47">
        <f t="shared" si="5"/>
        <v>4.5</v>
      </c>
      <c r="G47">
        <f t="shared" si="6"/>
        <v>-0.5325787171673243</v>
      </c>
      <c r="H47">
        <f t="shared" si="7"/>
        <v>3.8949479265571045</v>
      </c>
      <c r="I47">
        <f t="shared" si="1"/>
        <v>-19.474739632785521</v>
      </c>
      <c r="J47">
        <f t="shared" si="8"/>
        <v>27.347154683944197</v>
      </c>
    </row>
    <row r="48" spans="6:10" x14ac:dyDescent="0.35">
      <c r="F48">
        <f t="shared" si="5"/>
        <v>4.5999999999999996</v>
      </c>
      <c r="G48">
        <f t="shared" si="6"/>
        <v>-0.48788850410350976</v>
      </c>
      <c r="H48">
        <f t="shared" si="7"/>
        <v>3.8416900548403721</v>
      </c>
      <c r="I48">
        <f t="shared" si="1"/>
        <v>-19.208450274201859</v>
      </c>
      <c r="J48">
        <f t="shared" si="8"/>
        <v>25.399680720665646</v>
      </c>
    </row>
    <row r="49" spans="6:10" x14ac:dyDescent="0.35">
      <c r="F49">
        <f t="shared" si="5"/>
        <v>4.6999999999999993</v>
      </c>
      <c r="G49">
        <f t="shared" si="6"/>
        <v>-0.44526452089762636</v>
      </c>
      <c r="H49">
        <f t="shared" si="7"/>
        <v>3.792901204430021</v>
      </c>
      <c r="I49">
        <f t="shared" si="1"/>
        <v>-18.964506022150104</v>
      </c>
      <c r="J49">
        <f t="shared" si="8"/>
        <v>23.478835693245461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71B2-E11B-4147-A530-885FC7DD88F3}">
  <dimension ref="A1:K38"/>
  <sheetViews>
    <sheetView tabSelected="1" zoomScale="92" workbookViewId="0">
      <selection activeCell="G2" sqref="G2"/>
    </sheetView>
  </sheetViews>
  <sheetFormatPr defaultRowHeight="14.5" x14ac:dyDescent="0.35"/>
  <cols>
    <col min="1" max="1" width="8.7265625" style="2"/>
  </cols>
  <sheetData>
    <row r="1" spans="1:11" s="1" customFormat="1" x14ac:dyDescent="0.35">
      <c r="A1" s="3" t="s">
        <v>13</v>
      </c>
      <c r="B1"/>
      <c r="C1"/>
      <c r="D1"/>
      <c r="F1" s="1" t="s">
        <v>4</v>
      </c>
      <c r="G1" s="1" t="s">
        <v>5</v>
      </c>
      <c r="H1" s="1" t="s">
        <v>20</v>
      </c>
      <c r="I1" s="1" t="s">
        <v>6</v>
      </c>
      <c r="J1" s="1" t="s">
        <v>21</v>
      </c>
    </row>
    <row r="2" spans="1:11" x14ac:dyDescent="0.35">
      <c r="A2" s="1" t="s">
        <v>0</v>
      </c>
      <c r="B2" s="1"/>
      <c r="C2" s="1"/>
      <c r="D2" s="1"/>
      <c r="F2">
        <v>0</v>
      </c>
      <c r="G2">
        <f>-$B$4*J2</f>
        <v>-145.80000000000001</v>
      </c>
      <c r="H2">
        <f>B6</f>
        <v>30</v>
      </c>
      <c r="I2">
        <f>-$B$3*H2</f>
        <v>-39</v>
      </c>
      <c r="J2">
        <f>B5</f>
        <v>54</v>
      </c>
    </row>
    <row r="3" spans="1:11" x14ac:dyDescent="0.35">
      <c r="A3" s="2" t="s">
        <v>16</v>
      </c>
      <c r="B3">
        <v>1.3</v>
      </c>
      <c r="C3" t="s">
        <v>7</v>
      </c>
      <c r="F3">
        <f>F2+$B$7</f>
        <v>0.01</v>
      </c>
      <c r="G3">
        <f t="shared" ref="G3:G38" si="0">-$B$4*J3</f>
        <v>-144.74700000000001</v>
      </c>
      <c r="H3">
        <f>H2+G2*$B$7</f>
        <v>28.542000000000002</v>
      </c>
      <c r="I3">
        <f t="shared" ref="I3:I38" si="1">-$B$3*H3</f>
        <v>-37.104600000000005</v>
      </c>
      <c r="J3">
        <f t="shared" ref="J3:J38" si="2">J2+I2*$B$7</f>
        <v>53.61</v>
      </c>
    </row>
    <row r="4" spans="1:11" x14ac:dyDescent="0.35">
      <c r="A4" s="2" t="s">
        <v>17</v>
      </c>
      <c r="B4">
        <v>2.7</v>
      </c>
      <c r="C4" t="s">
        <v>8</v>
      </c>
      <c r="F4">
        <f t="shared" ref="F4:F38" si="3">F3+$B$7</f>
        <v>0.02</v>
      </c>
      <c r="G4">
        <f t="shared" si="0"/>
        <v>-143.7451758</v>
      </c>
      <c r="H4">
        <f t="shared" ref="H4:H38" si="4">H3+G3*$B$7</f>
        <v>27.094530000000002</v>
      </c>
      <c r="I4">
        <f t="shared" si="1"/>
        <v>-35.222889000000002</v>
      </c>
      <c r="J4">
        <f t="shared" si="2"/>
        <v>53.238954</v>
      </c>
    </row>
    <row r="5" spans="1:11" x14ac:dyDescent="0.35">
      <c r="A5" s="2" t="s">
        <v>1</v>
      </c>
      <c r="B5">
        <v>54</v>
      </c>
      <c r="C5" t="s">
        <v>9</v>
      </c>
      <c r="F5">
        <f t="shared" si="3"/>
        <v>0.03</v>
      </c>
      <c r="G5">
        <f t="shared" si="0"/>
        <v>-142.794157797</v>
      </c>
      <c r="H5">
        <f t="shared" si="4"/>
        <v>25.657078242000004</v>
      </c>
      <c r="I5">
        <f t="shared" si="1"/>
        <v>-33.354201714600009</v>
      </c>
      <c r="J5">
        <f t="shared" si="2"/>
        <v>52.88672511</v>
      </c>
    </row>
    <row r="6" spans="1:11" x14ac:dyDescent="0.35">
      <c r="A6" s="2" t="s">
        <v>2</v>
      </c>
      <c r="B6">
        <v>30</v>
      </c>
      <c r="C6" t="s">
        <v>10</v>
      </c>
      <c r="F6">
        <f t="shared" si="3"/>
        <v>0.04</v>
      </c>
      <c r="G6">
        <f t="shared" si="0"/>
        <v>-141.8935943507058</v>
      </c>
      <c r="H6">
        <f t="shared" si="4"/>
        <v>24.229136664030005</v>
      </c>
      <c r="I6">
        <f t="shared" si="1"/>
        <v>-31.497877663239006</v>
      </c>
      <c r="J6">
        <f t="shared" si="2"/>
        <v>52.553183092853999</v>
      </c>
    </row>
    <row r="7" spans="1:11" x14ac:dyDescent="0.35">
      <c r="A7" s="2" t="s">
        <v>3</v>
      </c>
      <c r="B7">
        <v>0.01</v>
      </c>
      <c r="F7">
        <f t="shared" si="3"/>
        <v>0.05</v>
      </c>
      <c r="G7">
        <f t="shared" si="0"/>
        <v>-141.04315165379836</v>
      </c>
      <c r="H7">
        <f t="shared" si="4"/>
        <v>22.810200720522946</v>
      </c>
      <c r="I7">
        <f t="shared" si="1"/>
        <v>-29.653260936679832</v>
      </c>
      <c r="J7">
        <f t="shared" si="2"/>
        <v>52.238204316221612</v>
      </c>
    </row>
    <row r="8" spans="1:11" x14ac:dyDescent="0.35">
      <c r="F8">
        <f t="shared" si="3"/>
        <v>6.0000000000000005E-2</v>
      </c>
      <c r="G8">
        <f t="shared" si="0"/>
        <v>-140.24251360850801</v>
      </c>
      <c r="H8">
        <f t="shared" si="4"/>
        <v>21.399769203984963</v>
      </c>
      <c r="I8">
        <f t="shared" si="1"/>
        <v>-27.819699965180455</v>
      </c>
      <c r="J8">
        <f t="shared" si="2"/>
        <v>51.941671706854812</v>
      </c>
    </row>
    <row r="9" spans="1:11" x14ac:dyDescent="0.35">
      <c r="A9" s="5" t="s">
        <v>22</v>
      </c>
      <c r="B9" s="5"/>
      <c r="C9" s="5"/>
      <c r="D9" s="5"/>
      <c r="F9">
        <f t="shared" si="3"/>
        <v>7.0000000000000007E-2</v>
      </c>
      <c r="G9">
        <f t="shared" si="0"/>
        <v>-139.49138170944812</v>
      </c>
      <c r="H9">
        <f t="shared" si="4"/>
        <v>19.997344067899881</v>
      </c>
      <c r="I9">
        <f t="shared" si="1"/>
        <v>-25.996547288269845</v>
      </c>
      <c r="J9">
        <f t="shared" si="2"/>
        <v>51.663474707203008</v>
      </c>
    </row>
    <row r="10" spans="1:11" x14ac:dyDescent="0.35">
      <c r="A10" s="5"/>
      <c r="B10" s="5"/>
      <c r="C10" s="5"/>
      <c r="D10" s="5"/>
      <c r="F10">
        <f t="shared" si="3"/>
        <v>0.08</v>
      </c>
      <c r="G10">
        <f t="shared" si="0"/>
        <v>-138.78947493266486</v>
      </c>
      <c r="H10">
        <f t="shared" si="4"/>
        <v>18.602430250805401</v>
      </c>
      <c r="I10">
        <f t="shared" si="1"/>
        <v>-24.183159326047022</v>
      </c>
      <c r="J10">
        <f t="shared" si="2"/>
        <v>51.40350923432031</v>
      </c>
    </row>
    <row r="11" spans="1:11" x14ac:dyDescent="0.35">
      <c r="A11" s="5"/>
      <c r="B11" s="5"/>
      <c r="C11" s="5"/>
      <c r="D11" s="5"/>
      <c r="F11">
        <f t="shared" si="3"/>
        <v>0.09</v>
      </c>
      <c r="G11">
        <f t="shared" si="0"/>
        <v>-138.13652963086159</v>
      </c>
      <c r="H11">
        <f t="shared" si="4"/>
        <v>17.214535501478753</v>
      </c>
      <c r="I11">
        <f t="shared" si="1"/>
        <v>-22.37889615192238</v>
      </c>
      <c r="J11">
        <f t="shared" si="2"/>
        <v>51.161677641059839</v>
      </c>
    </row>
    <row r="12" spans="1:11" x14ac:dyDescent="0.35">
      <c r="A12" s="5"/>
      <c r="B12" s="5"/>
      <c r="C12" s="5"/>
      <c r="D12" s="5"/>
      <c r="F12">
        <f t="shared" si="3"/>
        <v>9.9999999999999992E-2</v>
      </c>
      <c r="G12">
        <f t="shared" si="0"/>
        <v>-137.53229943475966</v>
      </c>
      <c r="H12">
        <f t="shared" si="4"/>
        <v>15.833170205170138</v>
      </c>
      <c r="I12">
        <f t="shared" si="1"/>
        <v>-20.583121266721179</v>
      </c>
      <c r="J12">
        <f t="shared" si="2"/>
        <v>50.937888679540613</v>
      </c>
      <c r="K12">
        <f>J12/$J$2</f>
        <v>0.9432942348063077</v>
      </c>
    </row>
    <row r="13" spans="1:11" x14ac:dyDescent="0.35">
      <c r="F13">
        <f t="shared" si="3"/>
        <v>0.10999999999999999</v>
      </c>
      <c r="G13">
        <f t="shared" si="0"/>
        <v>-136.97655516055818</v>
      </c>
      <c r="H13">
        <f t="shared" si="4"/>
        <v>14.457847210822541</v>
      </c>
      <c r="I13">
        <f t="shared" si="1"/>
        <v>-18.795201374069304</v>
      </c>
      <c r="J13">
        <f t="shared" si="2"/>
        <v>50.7320574668734</v>
      </c>
    </row>
    <row r="14" spans="1:11" x14ac:dyDescent="0.35">
      <c r="F14">
        <f t="shared" si="3"/>
        <v>0.11999999999999998</v>
      </c>
      <c r="G14">
        <f t="shared" si="0"/>
        <v>-136.46908472345831</v>
      </c>
      <c r="H14">
        <f t="shared" si="4"/>
        <v>13.088081659216959</v>
      </c>
      <c r="I14">
        <f t="shared" si="1"/>
        <v>-17.014506156982048</v>
      </c>
      <c r="J14">
        <f t="shared" si="2"/>
        <v>50.544105453132708</v>
      </c>
    </row>
    <row r="15" spans="1:11" x14ac:dyDescent="0.35">
      <c r="F15">
        <f t="shared" si="3"/>
        <v>0.12999999999999998</v>
      </c>
      <c r="G15">
        <f t="shared" si="0"/>
        <v>-136.00969305721981</v>
      </c>
      <c r="H15">
        <f t="shared" si="4"/>
        <v>11.723390811982377</v>
      </c>
      <c r="I15">
        <f t="shared" si="1"/>
        <v>-15.24040805557709</v>
      </c>
      <c r="J15">
        <f t="shared" si="2"/>
        <v>50.373960391562889</v>
      </c>
    </row>
    <row r="16" spans="1:11" x14ac:dyDescent="0.35">
      <c r="F16">
        <f t="shared" si="3"/>
        <v>0.13999999999999999</v>
      </c>
      <c r="G16">
        <f t="shared" si="0"/>
        <v>-135.59820203971924</v>
      </c>
      <c r="H16">
        <f t="shared" si="4"/>
        <v>10.363293881410179</v>
      </c>
      <c r="I16">
        <f t="shared" si="1"/>
        <v>-13.472282045833234</v>
      </c>
      <c r="J16">
        <f t="shared" si="2"/>
        <v>50.22155631100712</v>
      </c>
    </row>
    <row r="17" spans="6:10" x14ac:dyDescent="0.35">
      <c r="F17">
        <f t="shared" si="3"/>
        <v>0.15</v>
      </c>
      <c r="G17">
        <f t="shared" si="0"/>
        <v>-135.23445042448174</v>
      </c>
      <c r="H17">
        <f t="shared" si="4"/>
        <v>9.0073118610129868</v>
      </c>
      <c r="I17">
        <f t="shared" si="1"/>
        <v>-11.709505419316883</v>
      </c>
      <c r="J17">
        <f t="shared" si="2"/>
        <v>50.086833490548791</v>
      </c>
    </row>
    <row r="18" spans="6:10" x14ac:dyDescent="0.35">
      <c r="F18">
        <f t="shared" si="3"/>
        <v>0.16</v>
      </c>
      <c r="G18">
        <f t="shared" si="0"/>
        <v>-134.91829377816018</v>
      </c>
      <c r="H18">
        <f t="shared" si="4"/>
        <v>7.6549673567681698</v>
      </c>
      <c r="I18">
        <f t="shared" si="1"/>
        <v>-9.9514575637986216</v>
      </c>
      <c r="J18">
        <f t="shared" si="2"/>
        <v>49.96973843635562</v>
      </c>
    </row>
    <row r="19" spans="6:10" x14ac:dyDescent="0.35">
      <c r="F19">
        <f t="shared" si="3"/>
        <v>0.17</v>
      </c>
      <c r="G19">
        <f t="shared" si="0"/>
        <v>-134.64960442393763</v>
      </c>
      <c r="H19">
        <f t="shared" si="4"/>
        <v>6.3057844189865682</v>
      </c>
      <c r="I19">
        <f t="shared" si="1"/>
        <v>-8.1975197446825394</v>
      </c>
      <c r="J19">
        <f t="shared" si="2"/>
        <v>49.870223860717637</v>
      </c>
    </row>
    <row r="20" spans="6:10" x14ac:dyDescent="0.35">
      <c r="F20">
        <f t="shared" si="3"/>
        <v>0.18000000000000002</v>
      </c>
      <c r="G20">
        <f t="shared" si="0"/>
        <v>-134.42827139083121</v>
      </c>
      <c r="H20">
        <f t="shared" si="4"/>
        <v>4.9592883747471923</v>
      </c>
      <c r="I20">
        <f t="shared" si="1"/>
        <v>-6.4470748871713504</v>
      </c>
      <c r="J20">
        <f t="shared" si="2"/>
        <v>49.788248663270814</v>
      </c>
    </row>
    <row r="21" spans="6:10" x14ac:dyDescent="0.35">
      <c r="F21">
        <f t="shared" si="3"/>
        <v>0.19000000000000003</v>
      </c>
      <c r="G21">
        <f t="shared" si="0"/>
        <v>-134.25420036887758</v>
      </c>
      <c r="H21">
        <f t="shared" si="4"/>
        <v>3.6150056608388801</v>
      </c>
      <c r="I21">
        <f t="shared" si="1"/>
        <v>-4.6995073590905445</v>
      </c>
      <c r="J21">
        <f t="shared" si="2"/>
        <v>49.723777914399101</v>
      </c>
    </row>
    <row r="22" spans="6:10" x14ac:dyDescent="0.35">
      <c r="F22">
        <f t="shared" si="3"/>
        <v>0.20000000000000004</v>
      </c>
      <c r="G22">
        <f t="shared" si="0"/>
        <v>-134.12731367018213</v>
      </c>
      <c r="H22">
        <f t="shared" si="4"/>
        <v>2.2724636571501042</v>
      </c>
      <c r="I22">
        <f t="shared" si="1"/>
        <v>-2.9542027542951357</v>
      </c>
      <c r="J22">
        <f t="shared" si="2"/>
        <v>49.676782840808194</v>
      </c>
    </row>
    <row r="23" spans="6:10" x14ac:dyDescent="0.35">
      <c r="F23">
        <f t="shared" si="3"/>
        <v>0.21000000000000005</v>
      </c>
      <c r="G23">
        <f t="shared" si="0"/>
        <v>-134.04755019581617</v>
      </c>
      <c r="H23">
        <f t="shared" si="4"/>
        <v>0.93119052044828288</v>
      </c>
      <c r="I23">
        <f t="shared" si="1"/>
        <v>-1.2105476765827679</v>
      </c>
      <c r="J23">
        <f t="shared" si="2"/>
        <v>49.647240813265242</v>
      </c>
    </row>
    <row r="24" spans="6:10" x14ac:dyDescent="0.35">
      <c r="F24">
        <f t="shared" si="3"/>
        <v>0.22000000000000006</v>
      </c>
      <c r="G24">
        <f t="shared" si="0"/>
        <v>-134.01486540854845</v>
      </c>
      <c r="H24">
        <f t="shared" si="4"/>
        <v>-0.40928498150987891</v>
      </c>
      <c r="I24">
        <f t="shared" si="1"/>
        <v>0.53207047596284263</v>
      </c>
      <c r="J24">
        <f t="shared" si="2"/>
        <v>49.635135336499417</v>
      </c>
    </row>
    <row r="25" spans="6:10" x14ac:dyDescent="0.35">
      <c r="F25">
        <f t="shared" si="3"/>
        <v>0.23000000000000007</v>
      </c>
      <c r="G25">
        <f t="shared" si="0"/>
        <v>-134.02923131139943</v>
      </c>
      <c r="H25">
        <f t="shared" si="4"/>
        <v>-1.7494336355953635</v>
      </c>
      <c r="I25">
        <f t="shared" si="1"/>
        <v>2.2742637262739724</v>
      </c>
      <c r="J25">
        <f t="shared" si="2"/>
        <v>49.640456041259043</v>
      </c>
    </row>
    <row r="26" spans="6:10" x14ac:dyDescent="0.35">
      <c r="F26">
        <f t="shared" si="3"/>
        <v>0.24000000000000007</v>
      </c>
      <c r="G26">
        <f t="shared" si="0"/>
        <v>-134.09063643200881</v>
      </c>
      <c r="H26">
        <f t="shared" si="4"/>
        <v>-3.0897259487093578</v>
      </c>
      <c r="I26">
        <f t="shared" si="1"/>
        <v>4.016643733322165</v>
      </c>
      <c r="J26">
        <f t="shared" si="2"/>
        <v>49.66319867852178</v>
      </c>
    </row>
    <row r="27" spans="6:10" x14ac:dyDescent="0.35">
      <c r="F27">
        <f t="shared" si="3"/>
        <v>0.25000000000000006</v>
      </c>
      <c r="G27">
        <f t="shared" si="0"/>
        <v>-134.19908581280851</v>
      </c>
      <c r="H27">
        <f t="shared" si="4"/>
        <v>-4.430632313029446</v>
      </c>
      <c r="I27">
        <f t="shared" si="1"/>
        <v>5.7598220069382799</v>
      </c>
      <c r="J27">
        <f t="shared" si="2"/>
        <v>49.703365115855</v>
      </c>
    </row>
    <row r="28" spans="6:10" x14ac:dyDescent="0.35">
      <c r="F28">
        <f t="shared" si="3"/>
        <v>0.26000000000000006</v>
      </c>
      <c r="G28">
        <f t="shared" si="0"/>
        <v>-134.35460100699584</v>
      </c>
      <c r="H28">
        <f t="shared" si="4"/>
        <v>-5.7726231711575311</v>
      </c>
      <c r="I28">
        <f t="shared" si="1"/>
        <v>7.5044101225047903</v>
      </c>
      <c r="J28">
        <f t="shared" si="2"/>
        <v>49.76096333592438</v>
      </c>
    </row>
    <row r="29" spans="6:10" x14ac:dyDescent="0.35">
      <c r="F29">
        <f t="shared" si="3"/>
        <v>0.27000000000000007</v>
      </c>
      <c r="G29">
        <f t="shared" si="0"/>
        <v>-134.55722008030347</v>
      </c>
      <c r="H29">
        <f t="shared" si="4"/>
        <v>-7.1161691812274892</v>
      </c>
      <c r="I29">
        <f t="shared" si="1"/>
        <v>9.2510199355957354</v>
      </c>
      <c r="J29">
        <f t="shared" si="2"/>
        <v>49.836007437149426</v>
      </c>
    </row>
    <row r="30" spans="6:10" x14ac:dyDescent="0.35">
      <c r="F30">
        <f t="shared" si="3"/>
        <v>0.28000000000000008</v>
      </c>
      <c r="G30">
        <f t="shared" si="0"/>
        <v>-134.80699761856454</v>
      </c>
      <c r="H30">
        <f t="shared" si="4"/>
        <v>-8.4617413820305245</v>
      </c>
      <c r="I30">
        <f t="shared" si="1"/>
        <v>11.000263796639683</v>
      </c>
      <c r="J30">
        <f t="shared" si="2"/>
        <v>49.928517636505383</v>
      </c>
    </row>
    <row r="31" spans="6:10" x14ac:dyDescent="0.35">
      <c r="F31">
        <f t="shared" si="3"/>
        <v>0.29000000000000009</v>
      </c>
      <c r="G31">
        <f t="shared" si="0"/>
        <v>-135.10400474107382</v>
      </c>
      <c r="H31">
        <f t="shared" si="4"/>
        <v>-9.8098113582161695</v>
      </c>
      <c r="I31">
        <f t="shared" si="1"/>
        <v>12.75275476568102</v>
      </c>
      <c r="J31">
        <f t="shared" si="2"/>
        <v>50.038520274471779</v>
      </c>
    </row>
    <row r="32" spans="6:10" x14ac:dyDescent="0.35">
      <c r="F32">
        <f t="shared" si="3"/>
        <v>0.3000000000000001</v>
      </c>
      <c r="G32">
        <f t="shared" si="0"/>
        <v>-135.4483291197472</v>
      </c>
      <c r="H32">
        <f t="shared" si="4"/>
        <v>-11.160851405626907</v>
      </c>
      <c r="I32">
        <f t="shared" si="1"/>
        <v>14.50910682731498</v>
      </c>
      <c r="J32">
        <f t="shared" si="2"/>
        <v>50.16604782212859</v>
      </c>
    </row>
    <row r="33" spans="6:10" x14ac:dyDescent="0.35">
      <c r="F33">
        <f t="shared" si="3"/>
        <v>0.31000000000000011</v>
      </c>
      <c r="G33">
        <f t="shared" si="0"/>
        <v>-135.84007500408472</v>
      </c>
      <c r="H33">
        <f t="shared" si="4"/>
        <v>-12.515334696824379</v>
      </c>
      <c r="I33">
        <f t="shared" si="1"/>
        <v>16.269935105871692</v>
      </c>
      <c r="J33">
        <f t="shared" si="2"/>
        <v>50.311138890401743</v>
      </c>
    </row>
    <row r="34" spans="6:10" x14ac:dyDescent="0.35">
      <c r="F34">
        <f t="shared" si="3"/>
        <v>0.32000000000000012</v>
      </c>
      <c r="G34">
        <f t="shared" si="0"/>
        <v>-136.27936325194327</v>
      </c>
      <c r="H34">
        <f t="shared" si="4"/>
        <v>-13.873735446865226</v>
      </c>
      <c r="I34">
        <f t="shared" si="1"/>
        <v>18.035856080924795</v>
      </c>
      <c r="J34">
        <f t="shared" si="2"/>
        <v>50.473838241460463</v>
      </c>
    </row>
    <row r="35" spans="6:10" x14ac:dyDescent="0.35">
      <c r="F35">
        <f t="shared" si="3"/>
        <v>0.33000000000000013</v>
      </c>
      <c r="G35">
        <f t="shared" si="0"/>
        <v>-136.76633136612821</v>
      </c>
      <c r="H35">
        <f t="shared" si="4"/>
        <v>-15.236529079384658</v>
      </c>
      <c r="I35">
        <f t="shared" si="1"/>
        <v>19.807487803200058</v>
      </c>
      <c r="J35">
        <f t="shared" si="2"/>
        <v>50.654196802269709</v>
      </c>
    </row>
    <row r="36" spans="6:10" x14ac:dyDescent="0.35">
      <c r="F36">
        <f t="shared" si="3"/>
        <v>0.34000000000000014</v>
      </c>
      <c r="G36">
        <f t="shared" si="0"/>
        <v>-137.30113353681463</v>
      </c>
      <c r="H36">
        <f t="shared" si="4"/>
        <v>-16.604192393045942</v>
      </c>
      <c r="I36">
        <f t="shared" si="1"/>
        <v>21.585450110959727</v>
      </c>
      <c r="J36">
        <f t="shared" si="2"/>
        <v>50.852271680301712</v>
      </c>
    </row>
    <row r="37" spans="6:10" x14ac:dyDescent="0.35">
      <c r="F37">
        <f t="shared" si="3"/>
        <v>0.35000000000000014</v>
      </c>
      <c r="G37">
        <f t="shared" si="0"/>
        <v>-137.88394068981054</v>
      </c>
      <c r="H37">
        <f t="shared" si="4"/>
        <v>-17.977203728414089</v>
      </c>
      <c r="I37">
        <f t="shared" si="1"/>
        <v>23.370364846938315</v>
      </c>
      <c r="J37">
        <f t="shared" si="2"/>
        <v>51.068126181411309</v>
      </c>
    </row>
    <row r="38" spans="6:10" x14ac:dyDescent="0.35">
      <c r="F38">
        <f t="shared" si="3"/>
        <v>0.36000000000000015</v>
      </c>
      <c r="G38">
        <f t="shared" si="0"/>
        <v>-138.51494054067786</v>
      </c>
      <c r="H38">
        <f t="shared" si="4"/>
        <v>-19.356043135312195</v>
      </c>
      <c r="I38">
        <f t="shared" si="1"/>
        <v>25.162856075905854</v>
      </c>
      <c r="J38">
        <f t="shared" si="2"/>
        <v>51.301829829880688</v>
      </c>
    </row>
  </sheetData>
  <mergeCells count="1">
    <mergeCell ref="A9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8.1</vt:lpstr>
      <vt:lpstr>8.2</vt:lpstr>
      <vt:lpstr>8.3</vt:lpstr>
      <vt:lpstr>CLASS1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Mendonca</dc:creator>
  <cp:lastModifiedBy>Mendonca, Mayara CDT 2023</cp:lastModifiedBy>
  <dcterms:created xsi:type="dcterms:W3CDTF">2022-09-01T00:33:40Z</dcterms:created>
  <dcterms:modified xsi:type="dcterms:W3CDTF">2022-09-12T13:02:34Z</dcterms:modified>
</cp:coreProperties>
</file>